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Piramide Subsidiado" sheetId="1" r:id="rId1"/>
    <sheet name="Piramide Contributivo" sheetId="2" r:id="rId2"/>
    <sheet name="Piramide Excepcion" sheetId="3" r:id="rId3"/>
  </sheets>
  <definedNames/>
  <calcPr fullCalcOnLoad="1"/>
</workbook>
</file>

<file path=xl/sharedStrings.xml><?xml version="1.0" encoding="utf-8"?>
<sst xmlns="http://schemas.openxmlformats.org/spreadsheetml/2006/main" count="78" uniqueCount="28">
  <si>
    <t>Piramide</t>
  </si>
  <si>
    <t>Total</t>
  </si>
  <si>
    <t>Hombres %</t>
  </si>
  <si>
    <t>Mujeres %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</si>
  <si>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</si>
  <si>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</si>
  <si>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</si>
  <si>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</si>
  <si>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</si>
  <si>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</si>
  <si>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</si>
  <si>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</si>
  <si>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</si>
  <si>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</si>
  <si>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</si>
  <si>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</si>
  <si>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</si>
  <si>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</si>
  <si>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</si>
  <si>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</si>
  <si>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 y MAS</t>
  </si>
  <si>
    <t>TOTAL</t>
  </si>
  <si>
    <t>Hombres</t>
  </si>
  <si>
    <t>Mujeres</t>
  </si>
  <si>
    <t>Piramide Poblacional Regimen Subsidiado Departamento de Nariño
Corte: Noviembre 2014</t>
  </si>
  <si>
    <t>FUENTE: Bodega de Datos de SISPRO (SGD) – Afiliados a Salud, Diciembre de 2009 – Noviembre de 2014</t>
  </si>
  <si>
    <t>Piramide Poblacional Regimen Excepcion Departamento de Nariño
Corte: Noviembre 2014</t>
  </si>
  <si>
    <t>Piramide Poblacional Regimen Contributivo Departamento de Nariño
Corte: Noviembre 2014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</si>
</sst>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Century Gothic"/>
      <family val="2"/>
    </font>
    <font>
      <sz val="10"/>
      <color indexed="8"/>
      <name val="Century Gothic"/>
      <family val="2"/>
    </font>
    <font>
      <b/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Calibri"/>
      <family val="0"/>
    </font>
    <font>
      <b/>
      <sz val="9"/>
      <color indexed="9"/>
      <name val="Century Gothic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4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10" xfId="52" applyFont="1" applyFill="1" applyBorder="1" applyAlignment="1">
      <alignment vertical="center" wrapText="1"/>
      <protection/>
    </xf>
    <xf numFmtId="164" fontId="4" fillId="0" borderId="10" xfId="47" applyNumberFormat="1" applyFont="1" applyFill="1" applyBorder="1" applyAlignment="1">
      <alignment horizontal="right" vertical="center" wrapText="1"/>
    </xf>
    <xf numFmtId="2" fontId="40" fillId="0" borderId="10" xfId="0" applyNumberFormat="1" applyFont="1" applyBorder="1" applyAlignment="1">
      <alignment vertical="center" wrapText="1"/>
    </xf>
    <xf numFmtId="0" fontId="41" fillId="33" borderId="10" xfId="0" applyFont="1" applyFill="1" applyBorder="1" applyAlignment="1">
      <alignment vertical="center" wrapText="1"/>
    </xf>
    <xf numFmtId="164" fontId="41" fillId="33" borderId="10" xfId="47" applyNumberFormat="1" applyFont="1" applyFill="1" applyBorder="1" applyAlignment="1">
      <alignment vertical="center" wrapText="1"/>
    </xf>
    <xf numFmtId="2" fontId="41" fillId="33" borderId="10" xfId="0" applyNumberFormat="1" applyFont="1" applyFill="1" applyBorder="1" applyAlignment="1">
      <alignment vertical="center" wrapText="1"/>
    </xf>
    <xf numFmtId="0" fontId="3" fillId="33" borderId="10" xfId="52" applyFont="1" applyFill="1" applyBorder="1" applyAlignment="1">
      <alignment horizontal="center" vertical="center" wrapText="1"/>
      <protection/>
    </xf>
    <xf numFmtId="0" fontId="40" fillId="0" borderId="0" xfId="0" applyFont="1" applyAlignment="1">
      <alignment horizontal="left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FFFFFF"/>
                </a:solidFill>
              </a:rPr>
              <a:t>Piramide Poblacional Regimen Subsidiado Departamento de Nariño
</a:t>
            </a:r>
            <a:r>
              <a:rPr lang="en-US" cap="none" sz="900" b="1" i="0" u="none" baseline="0">
                <a:solidFill>
                  <a:srgbClr val="FFFFFF"/>
                </a:solidFill>
              </a:rPr>
              <a:t>Corte Noviembre 2014</a:t>
            </a:r>
          </a:p>
        </c:rich>
      </c:tx>
      <c:layout>
        <c:manualLayout>
          <c:xMode val="factor"/>
          <c:yMode val="factor"/>
          <c:x val="-0.001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25"/>
          <c:y val="0.098"/>
          <c:w val="0.99575"/>
          <c:h val="0.911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'Piramide Subsidiado'!$F$3</c:f>
              <c:strCache>
                <c:ptCount val="1"/>
                <c:pt idx="0">
                  <c:v>Hombres %</c:v>
                </c:pt>
              </c:strCache>
            </c:strRef>
          </c:tx>
          <c:spPr>
            <a:gradFill rotWithShape="1">
              <a:gsLst>
                <a:gs pos="0">
                  <a:srgbClr val="76A55B"/>
                </a:gs>
                <a:gs pos="50000">
                  <a:srgbClr val="619D39"/>
                </a:gs>
                <a:gs pos="100000">
                  <a:srgbClr val="558F2E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'Piramide Subsidiado'!$B$4:$B$20</c:f>
              <c:strCache/>
            </c:strRef>
          </c:cat>
          <c:val>
            <c:numRef>
              <c:f>'Piramide Subsidiado'!$F$4:$F$20</c:f>
              <c:numCache/>
            </c:numRef>
          </c:val>
        </c:ser>
        <c:ser>
          <c:idx val="1"/>
          <c:order val="1"/>
          <c:tx>
            <c:strRef>
              <c:f>'Piramide Subsidiado'!$G$3</c:f>
              <c:strCache>
                <c:ptCount val="1"/>
                <c:pt idx="0">
                  <c:v>Mujeres %</c:v>
                </c:pt>
              </c:strCache>
            </c:strRef>
          </c:tx>
          <c:spPr>
            <a:gradFill rotWithShape="1">
              <a:gsLst>
                <a:gs pos="0">
                  <a:srgbClr val="ABCB9D"/>
                </a:gs>
                <a:gs pos="50000">
                  <a:srgbClr val="A0C78D"/>
                </a:gs>
                <a:gs pos="100000">
                  <a:srgbClr val="8CB37A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'Piramide Subsidiado'!$B$4:$B$20</c:f>
              <c:strCache/>
            </c:strRef>
          </c:cat>
          <c:val>
            <c:numRef>
              <c:f>'Piramide Subsidiado'!$G$4:$G$20</c:f>
              <c:numCache/>
            </c:numRef>
          </c:val>
        </c:ser>
        <c:overlap val="100"/>
        <c:gapWidth val="95"/>
        <c:axId val="38902484"/>
        <c:axId val="14578037"/>
      </c:barChart>
      <c:catAx>
        <c:axId val="3890248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14578037"/>
        <c:crosses val="autoZero"/>
        <c:auto val="1"/>
        <c:lblOffset val="100"/>
        <c:tickLblSkip val="1"/>
        <c:noMultiLvlLbl val="0"/>
      </c:catAx>
      <c:valAx>
        <c:axId val="1457803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8902484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FFFFFF"/>
            </a:solidFill>
          </a:ln>
        </c:spPr>
      </c:dTable>
      <c:spPr>
        <a:solidFill>
          <a:srgbClr val="3F3F3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FFFFFF"/>
                </a:solidFill>
              </a:rPr>
              <a:t>Piramide Poblacional Regimen Contributivo Departamento de Nariño
</a:t>
            </a:r>
            <a:r>
              <a:rPr lang="en-US" cap="none" sz="900" b="1" i="0" u="none" baseline="0">
                <a:solidFill>
                  <a:srgbClr val="FFFFFF"/>
                </a:solidFill>
              </a:rPr>
              <a:t>Corte Noviembre 2014</a:t>
            </a:r>
          </a:p>
        </c:rich>
      </c:tx>
      <c:layout>
        <c:manualLayout>
          <c:xMode val="factor"/>
          <c:yMode val="factor"/>
          <c:x val="-0.001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25"/>
          <c:y val="0.098"/>
          <c:w val="0.99575"/>
          <c:h val="0.911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'Piramide Contributivo'!$F$3</c:f>
              <c:strCache>
                <c:ptCount val="1"/>
                <c:pt idx="0">
                  <c:v>Hombres %</c:v>
                </c:pt>
              </c:strCache>
            </c:strRef>
          </c:tx>
          <c:spPr>
            <a:gradFill rotWithShape="1">
              <a:gsLst>
                <a:gs pos="0">
                  <a:srgbClr val="DA7F51"/>
                </a:gs>
                <a:gs pos="50000">
                  <a:srgbClr val="DA6C22"/>
                </a:gs>
                <a:gs pos="100000">
                  <a:srgbClr val="C95E15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'Piramide Contributivo'!$B$4:$B$20</c:f>
              <c:strCache/>
            </c:strRef>
          </c:cat>
          <c:val>
            <c:numRef>
              <c:f>'Piramide Contributivo'!$F$4:$F$20</c:f>
              <c:numCache/>
            </c:numRef>
          </c:val>
        </c:ser>
        <c:ser>
          <c:idx val="1"/>
          <c:order val="1"/>
          <c:tx>
            <c:strRef>
              <c:f>'Piramide Contributivo'!$G$3</c:f>
              <c:strCache>
                <c:ptCount val="1"/>
                <c:pt idx="0">
                  <c:v>Mujeres %</c:v>
                </c:pt>
              </c:strCache>
            </c:strRef>
          </c:tx>
          <c:spPr>
            <a:gradFill rotWithShape="1">
              <a:gsLst>
                <a:gs pos="0">
                  <a:srgbClr val="F4B299"/>
                </a:gs>
                <a:gs pos="50000">
                  <a:srgbClr val="F6A585"/>
                </a:gs>
                <a:gs pos="100000">
                  <a:srgbClr val="E18F6E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'Piramide Contributivo'!$B$4:$B$20</c:f>
              <c:strCache/>
            </c:strRef>
          </c:cat>
          <c:val>
            <c:numRef>
              <c:f>'Piramide Contributivo'!$G$4:$G$20</c:f>
              <c:numCache/>
            </c:numRef>
          </c:val>
        </c:ser>
        <c:overlap val="100"/>
        <c:gapWidth val="95"/>
        <c:axId val="64093470"/>
        <c:axId val="39970319"/>
      </c:barChart>
      <c:catAx>
        <c:axId val="6409347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39970319"/>
        <c:crosses val="autoZero"/>
        <c:auto val="1"/>
        <c:lblOffset val="100"/>
        <c:tickLblSkip val="1"/>
        <c:noMultiLvlLbl val="0"/>
      </c:catAx>
      <c:valAx>
        <c:axId val="3997031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093470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FFFFFF"/>
            </a:solidFill>
          </a:ln>
        </c:spPr>
      </c:dTable>
      <c:spPr>
        <a:solidFill>
          <a:srgbClr val="3F3F3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FFFFFF"/>
                </a:solidFill>
              </a:rPr>
              <a:t>Piramide Poblacional Regimen Excepcion Departamento de Nariño
</a:t>
            </a:r>
            <a:r>
              <a:rPr lang="en-US" cap="none" sz="900" b="1" i="0" u="none" baseline="0">
                <a:solidFill>
                  <a:srgbClr val="FFFFFF"/>
                </a:solidFill>
              </a:rPr>
              <a:t>Corte: Noviembre 2014</a:t>
            </a:r>
          </a:p>
        </c:rich>
      </c:tx>
      <c:layout>
        <c:manualLayout>
          <c:xMode val="factor"/>
          <c:yMode val="factor"/>
          <c:x val="-0.001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25"/>
          <c:y val="0.098"/>
          <c:w val="0.99575"/>
          <c:h val="0.911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'Piramide Excepcion'!$F$3</c:f>
              <c:strCache>
                <c:ptCount val="1"/>
                <c:pt idx="0">
                  <c:v>Hombres %</c:v>
                </c:pt>
              </c:strCache>
            </c:strRef>
          </c:tx>
          <c:spPr>
            <a:gradFill rotWithShape="1">
              <a:gsLst>
                <a:gs pos="0">
                  <a:srgbClr val="71A6DB"/>
                </a:gs>
                <a:gs pos="50000">
                  <a:srgbClr val="559BDB"/>
                </a:gs>
                <a:gs pos="100000">
                  <a:srgbClr val="438AC9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'Piramide Excepcion'!$B$4:$B$20</c:f>
              <c:strCache/>
            </c:strRef>
          </c:cat>
          <c:val>
            <c:numRef>
              <c:f>'Piramide Excepcion'!$F$4:$F$20</c:f>
              <c:numCache/>
            </c:numRef>
          </c:val>
        </c:ser>
        <c:ser>
          <c:idx val="1"/>
          <c:order val="1"/>
          <c:tx>
            <c:strRef>
              <c:f>'Piramide Excepcion'!$G$3</c:f>
              <c:strCache>
                <c:ptCount val="1"/>
                <c:pt idx="0">
                  <c:v>Mujeres %</c:v>
                </c:pt>
              </c:strCache>
            </c:strRef>
          </c:tx>
          <c:spPr>
            <a:gradFill rotWithShape="1">
              <a:gsLst>
                <a:gs pos="0">
                  <a:srgbClr val="AFAFAF"/>
                </a:gs>
                <a:gs pos="50000">
                  <a:srgbClr val="A5A5A5"/>
                </a:gs>
                <a:gs pos="100000">
                  <a:srgbClr val="929292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'Piramide Excepcion'!$B$4:$B$20</c:f>
              <c:strCache/>
            </c:strRef>
          </c:cat>
          <c:val>
            <c:numRef>
              <c:f>'Piramide Excepcion'!$G$4:$G$20</c:f>
              <c:numCache/>
            </c:numRef>
          </c:val>
        </c:ser>
        <c:overlap val="100"/>
        <c:gapWidth val="95"/>
        <c:axId val="24188552"/>
        <c:axId val="16370377"/>
      </c:barChart>
      <c:catAx>
        <c:axId val="2418855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16370377"/>
        <c:crosses val="autoZero"/>
        <c:auto val="1"/>
        <c:lblOffset val="100"/>
        <c:tickLblSkip val="1"/>
        <c:noMultiLvlLbl val="0"/>
      </c:catAx>
      <c:valAx>
        <c:axId val="1637037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4188552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FFFFFF"/>
            </a:solidFill>
          </a:ln>
        </c:spPr>
      </c:dTable>
      <c:spPr>
        <a:solidFill>
          <a:srgbClr val="3F3F3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228600</xdr:colOff>
      <xdr:row>0</xdr:row>
      <xdr:rowOff>76200</xdr:rowOff>
    </xdr:from>
    <xdr:to>
      <xdr:col>16</xdr:col>
      <xdr:colOff>247650</xdr:colOff>
      <xdr:row>24</xdr:row>
      <xdr:rowOff>38100</xdr:rowOff>
    </xdr:to>
    <xdr:graphicFrame>
      <xdr:nvGraphicFramePr>
        <xdr:cNvPr id="1" name="Gráfico 1"/>
        <xdr:cNvGraphicFramePr/>
      </xdr:nvGraphicFramePr>
      <xdr:xfrm>
        <a:off x="5048250" y="76200"/>
        <a:ext cx="6115050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228600</xdr:colOff>
      <xdr:row>0</xdr:row>
      <xdr:rowOff>76200</xdr:rowOff>
    </xdr:from>
    <xdr:to>
      <xdr:col>16</xdr:col>
      <xdr:colOff>247650</xdr:colOff>
      <xdr:row>24</xdr:row>
      <xdr:rowOff>38100</xdr:rowOff>
    </xdr:to>
    <xdr:graphicFrame>
      <xdr:nvGraphicFramePr>
        <xdr:cNvPr id="1" name="Gráfico 1"/>
        <xdr:cNvGraphicFramePr/>
      </xdr:nvGraphicFramePr>
      <xdr:xfrm>
        <a:off x="5048250" y="76200"/>
        <a:ext cx="6115050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228600</xdr:colOff>
      <xdr:row>0</xdr:row>
      <xdr:rowOff>76200</xdr:rowOff>
    </xdr:from>
    <xdr:to>
      <xdr:col>16</xdr:col>
      <xdr:colOff>247650</xdr:colOff>
      <xdr:row>24</xdr:row>
      <xdr:rowOff>38100</xdr:rowOff>
    </xdr:to>
    <xdr:graphicFrame>
      <xdr:nvGraphicFramePr>
        <xdr:cNvPr id="1" name="Gráfico 1"/>
        <xdr:cNvGraphicFramePr/>
      </xdr:nvGraphicFramePr>
      <xdr:xfrm>
        <a:off x="5048250" y="76200"/>
        <a:ext cx="6115050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="98" zoomScaleNormal="98" zoomScalePageLayoutView="0" workbookViewId="0" topLeftCell="A1">
      <selection activeCell="A1" sqref="A1:H1"/>
    </sheetView>
  </sheetViews>
  <sheetFormatPr defaultColWidth="11.421875" defaultRowHeight="15"/>
  <cols>
    <col min="1" max="1" width="5.140625" style="2" customWidth="1"/>
    <col min="2" max="2" width="9.8515625" style="2" bestFit="1" customWidth="1"/>
    <col min="3" max="4" width="9.28125" style="2" bestFit="1" customWidth="1"/>
    <col min="5" max="5" width="10.8515625" style="2" bestFit="1" customWidth="1"/>
    <col min="6" max="6" width="11.7109375" style="2" bestFit="1" customWidth="1"/>
    <col min="7" max="7" width="11.00390625" style="2" bestFit="1" customWidth="1"/>
    <col min="8" max="8" width="5.140625" style="2" customWidth="1"/>
    <col min="9" max="16384" width="11.421875" style="2" customWidth="1"/>
  </cols>
  <sheetData>
    <row r="1" spans="1:8" ht="34.5" customHeight="1" thickBot="1">
      <c r="A1" s="11" t="s">
        <v>24</v>
      </c>
      <c r="B1" s="12"/>
      <c r="C1" s="12"/>
      <c r="D1" s="12"/>
      <c r="E1" s="12"/>
      <c r="F1" s="12"/>
      <c r="G1" s="12"/>
      <c r="H1" s="13"/>
    </row>
    <row r="2" ht="15" customHeight="1"/>
    <row r="3" spans="2:8" ht="15">
      <c r="B3" s="9" t="s">
        <v>0</v>
      </c>
      <c r="C3" s="9" t="s">
        <v>22</v>
      </c>
      <c r="D3" s="9" t="s">
        <v>23</v>
      </c>
      <c r="E3" s="9" t="s">
        <v>1</v>
      </c>
      <c r="F3" s="9" t="s">
        <v>2</v>
      </c>
      <c r="G3" s="9" t="s">
        <v>3</v>
      </c>
      <c r="H3" s="1"/>
    </row>
    <row r="4" spans="2:8" ht="15">
      <c r="B4" s="3" t="s">
        <v>4</v>
      </c>
      <c r="C4" s="4">
        <v>40738</v>
      </c>
      <c r="D4" s="4">
        <v>39297</v>
      </c>
      <c r="E4" s="4">
        <f>SUM(C4:D4)</f>
        <v>80035</v>
      </c>
      <c r="F4" s="5">
        <f aca="true" t="shared" si="0" ref="F4:F21">(C4*100/$E$21)*-1</f>
        <v>-3.603592446768328</v>
      </c>
      <c r="G4" s="5">
        <f aca="true" t="shared" si="1" ref="G4:G21">D4*100/$E$21</f>
        <v>3.476124806830355</v>
      </c>
      <c r="H4" s="1"/>
    </row>
    <row r="5" spans="2:8" ht="15">
      <c r="B5" s="3" t="s">
        <v>5</v>
      </c>
      <c r="C5" s="4">
        <v>53612</v>
      </c>
      <c r="D5" s="4">
        <v>51360</v>
      </c>
      <c r="E5" s="4">
        <f aca="true" t="shared" si="2" ref="E5:E21">SUM(C5:D5)</f>
        <v>104972</v>
      </c>
      <c r="F5" s="5">
        <f t="shared" si="0"/>
        <v>-4.7423977184973145</v>
      </c>
      <c r="G5" s="5">
        <f t="shared" si="1"/>
        <v>4.54319083082187</v>
      </c>
      <c r="H5" s="1"/>
    </row>
    <row r="6" spans="2:8" ht="15">
      <c r="B6" s="3" t="s">
        <v>6</v>
      </c>
      <c r="C6" s="4">
        <v>62433</v>
      </c>
      <c r="D6" s="4">
        <v>59698</v>
      </c>
      <c r="E6" s="4">
        <f t="shared" si="2"/>
        <v>122131</v>
      </c>
      <c r="F6" s="5">
        <f t="shared" si="0"/>
        <v>-5.522683667069739</v>
      </c>
      <c r="G6" s="5">
        <f t="shared" si="1"/>
        <v>5.280751678707243</v>
      </c>
      <c r="H6" s="1"/>
    </row>
    <row r="7" spans="2:8" ht="15">
      <c r="B7" s="3" t="s">
        <v>7</v>
      </c>
      <c r="C7" s="4">
        <v>63708</v>
      </c>
      <c r="D7" s="4">
        <v>62567</v>
      </c>
      <c r="E7" s="4">
        <f t="shared" si="2"/>
        <v>126275</v>
      </c>
      <c r="F7" s="5">
        <f t="shared" si="0"/>
        <v>-5.635467317951707</v>
      </c>
      <c r="G7" s="5">
        <f t="shared" si="1"/>
        <v>5.534537007633021</v>
      </c>
      <c r="H7" s="1"/>
    </row>
    <row r="8" spans="2:8" ht="15">
      <c r="B8" s="3" t="s">
        <v>8</v>
      </c>
      <c r="C8" s="4">
        <v>51204</v>
      </c>
      <c r="D8" s="4">
        <v>54543</v>
      </c>
      <c r="E8" s="4">
        <f t="shared" si="2"/>
        <v>105747</v>
      </c>
      <c r="F8" s="5">
        <f t="shared" si="0"/>
        <v>-4.529391419419841</v>
      </c>
      <c r="G8" s="5">
        <f t="shared" si="1"/>
        <v>4.824751898082501</v>
      </c>
      <c r="H8" s="1"/>
    </row>
    <row r="9" spans="2:8" ht="15">
      <c r="B9" s="3" t="s">
        <v>9</v>
      </c>
      <c r="C9" s="4">
        <v>42583</v>
      </c>
      <c r="D9" s="4">
        <v>46972</v>
      </c>
      <c r="E9" s="4">
        <f t="shared" si="2"/>
        <v>89555</v>
      </c>
      <c r="F9" s="5">
        <f t="shared" si="0"/>
        <v>-3.766797023926941</v>
      </c>
      <c r="G9" s="5">
        <f t="shared" si="1"/>
        <v>4.155038156257104</v>
      </c>
      <c r="H9" s="1"/>
    </row>
    <row r="10" spans="2:8" ht="15">
      <c r="B10" s="3" t="s">
        <v>10</v>
      </c>
      <c r="C10" s="4">
        <v>39077</v>
      </c>
      <c r="D10" s="4">
        <v>44144</v>
      </c>
      <c r="E10" s="4">
        <f t="shared" si="2"/>
        <v>83221</v>
      </c>
      <c r="F10" s="5">
        <f t="shared" si="0"/>
        <v>-3.456664098442878</v>
      </c>
      <c r="G10" s="5">
        <f t="shared" si="1"/>
        <v>3.904879595712629</v>
      </c>
      <c r="H10" s="1"/>
    </row>
    <row r="11" spans="2:8" ht="15">
      <c r="B11" s="3" t="s">
        <v>11</v>
      </c>
      <c r="C11" s="4">
        <v>33592</v>
      </c>
      <c r="D11" s="4">
        <v>38409</v>
      </c>
      <c r="E11" s="4">
        <f t="shared" si="2"/>
        <v>72001</v>
      </c>
      <c r="F11" s="5">
        <f t="shared" si="0"/>
        <v>-2.971473255236921</v>
      </c>
      <c r="G11" s="5">
        <f t="shared" si="1"/>
        <v>3.3975743111572663</v>
      </c>
      <c r="H11" s="1"/>
    </row>
    <row r="12" spans="2:8" ht="15">
      <c r="B12" s="3" t="s">
        <v>12</v>
      </c>
      <c r="C12" s="4">
        <v>30030</v>
      </c>
      <c r="D12" s="4">
        <v>34579</v>
      </c>
      <c r="E12" s="4">
        <f t="shared" si="2"/>
        <v>64609</v>
      </c>
      <c r="F12" s="5">
        <f t="shared" si="0"/>
        <v>-2.656386694890591</v>
      </c>
      <c r="G12" s="5">
        <f t="shared" si="1"/>
        <v>3.058781069684374</v>
      </c>
      <c r="H12" s="1"/>
    </row>
    <row r="13" spans="2:8" ht="15">
      <c r="B13" s="3" t="s">
        <v>13</v>
      </c>
      <c r="C13" s="4">
        <v>27668</v>
      </c>
      <c r="D13" s="4">
        <v>31439</v>
      </c>
      <c r="E13" s="4">
        <f t="shared" si="2"/>
        <v>59107</v>
      </c>
      <c r="F13" s="5">
        <f t="shared" si="0"/>
        <v>-2.4474494530214077</v>
      </c>
      <c r="G13" s="5">
        <f t="shared" si="1"/>
        <v>2.7810236863358404</v>
      </c>
      <c r="H13" s="1"/>
    </row>
    <row r="14" spans="2:8" ht="15">
      <c r="B14" s="3" t="s">
        <v>14</v>
      </c>
      <c r="C14" s="4">
        <v>23931</v>
      </c>
      <c r="D14" s="4">
        <v>26759</v>
      </c>
      <c r="E14" s="4">
        <f t="shared" si="2"/>
        <v>50690</v>
      </c>
      <c r="F14" s="5">
        <f t="shared" si="0"/>
        <v>-2.1168827837304938</v>
      </c>
      <c r="G14" s="5">
        <f t="shared" si="1"/>
        <v>2.3670413442749694</v>
      </c>
      <c r="H14" s="1"/>
    </row>
    <row r="15" spans="2:8" ht="15">
      <c r="B15" s="3" t="s">
        <v>15</v>
      </c>
      <c r="C15" s="4">
        <v>18902</v>
      </c>
      <c r="D15" s="4">
        <v>21189</v>
      </c>
      <c r="E15" s="4">
        <f t="shared" si="2"/>
        <v>40091</v>
      </c>
      <c r="F15" s="5">
        <f t="shared" si="0"/>
        <v>-1.6720286815458525</v>
      </c>
      <c r="G15" s="5">
        <f t="shared" si="1"/>
        <v>1.8743315910102143</v>
      </c>
      <c r="H15" s="1"/>
    </row>
    <row r="16" spans="2:8" ht="15">
      <c r="B16" s="3" t="s">
        <v>16</v>
      </c>
      <c r="C16" s="4">
        <v>16874</v>
      </c>
      <c r="D16" s="4">
        <v>17954</v>
      </c>
      <c r="E16" s="4">
        <f t="shared" si="2"/>
        <v>34828</v>
      </c>
      <c r="F16" s="5">
        <f t="shared" si="0"/>
        <v>-1.492636333319475</v>
      </c>
      <c r="G16" s="5">
        <f t="shared" si="1"/>
        <v>1.5881707199489068</v>
      </c>
      <c r="H16" s="1"/>
    </row>
    <row r="17" spans="2:8" ht="15">
      <c r="B17" s="3" t="s">
        <v>17</v>
      </c>
      <c r="C17" s="4">
        <v>14009</v>
      </c>
      <c r="D17" s="4">
        <v>14938</v>
      </c>
      <c r="E17" s="4">
        <f t="shared" si="2"/>
        <v>28947</v>
      </c>
      <c r="F17" s="5">
        <f t="shared" si="0"/>
        <v>-1.2392048354552876</v>
      </c>
      <c r="G17" s="5">
        <f t="shared" si="1"/>
        <v>1.3213820995096786</v>
      </c>
      <c r="H17" s="1"/>
    </row>
    <row r="18" spans="2:8" ht="15">
      <c r="B18" s="3" t="s">
        <v>18</v>
      </c>
      <c r="C18" s="4">
        <v>11395</v>
      </c>
      <c r="D18" s="4">
        <v>12916</v>
      </c>
      <c r="E18" s="4">
        <f t="shared" si="2"/>
        <v>24311</v>
      </c>
      <c r="F18" s="5">
        <f t="shared" si="0"/>
        <v>-1.0079762367059035</v>
      </c>
      <c r="G18" s="5">
        <f t="shared" si="1"/>
        <v>1.1425204978756867</v>
      </c>
      <c r="H18" s="1"/>
    </row>
    <row r="19" spans="2:8" ht="15">
      <c r="B19" s="3" t="s">
        <v>19</v>
      </c>
      <c r="C19" s="4">
        <v>8677</v>
      </c>
      <c r="D19" s="4">
        <v>10432</v>
      </c>
      <c r="E19" s="4">
        <f t="shared" si="2"/>
        <v>19109</v>
      </c>
      <c r="F19" s="5">
        <f t="shared" si="0"/>
        <v>-0.7675480303551667</v>
      </c>
      <c r="G19" s="5">
        <f t="shared" si="1"/>
        <v>0.9227914086279935</v>
      </c>
      <c r="H19" s="1"/>
    </row>
    <row r="20" spans="2:8" ht="15">
      <c r="B20" s="3" t="s">
        <v>20</v>
      </c>
      <c r="C20" s="4">
        <v>10753</v>
      </c>
      <c r="D20" s="4">
        <v>14101</v>
      </c>
      <c r="E20" s="4">
        <f t="shared" si="2"/>
        <v>24854</v>
      </c>
      <c r="F20" s="5">
        <f t="shared" si="0"/>
        <v>-0.9511863513206302</v>
      </c>
      <c r="G20" s="5">
        <f t="shared" si="1"/>
        <v>1.247342949871869</v>
      </c>
      <c r="H20" s="1"/>
    </row>
    <row r="21" spans="2:8" ht="15">
      <c r="B21" s="6" t="s">
        <v>21</v>
      </c>
      <c r="C21" s="7">
        <f>SUM(C4:C20)</f>
        <v>549186</v>
      </c>
      <c r="D21" s="7">
        <f>SUM(D4:D20)</f>
        <v>581297</v>
      </c>
      <c r="E21" s="7">
        <f t="shared" si="2"/>
        <v>1130483</v>
      </c>
      <c r="F21" s="8">
        <f t="shared" si="0"/>
        <v>-48.57976634765848</v>
      </c>
      <c r="G21" s="8">
        <f t="shared" si="1"/>
        <v>51.42023365234152</v>
      </c>
      <c r="H21" s="1"/>
    </row>
    <row r="22" spans="2:8" ht="15">
      <c r="B22" s="1"/>
      <c r="C22" s="1"/>
      <c r="D22" s="1"/>
      <c r="E22" s="1"/>
      <c r="F22" s="1"/>
      <c r="G22" s="1"/>
      <c r="H22" s="1"/>
    </row>
    <row r="23" spans="2:8" ht="30.75" customHeight="1">
      <c r="B23" s="10" t="s">
        <v>25</v>
      </c>
      <c r="C23" s="10"/>
      <c r="D23" s="10"/>
      <c r="E23" s="10"/>
      <c r="F23" s="10"/>
      <c r="G23" s="10"/>
      <c r="H23" s="1"/>
    </row>
    <row r="24" spans="2:8" ht="15">
      <c r="B24" s="1"/>
      <c r="C24" s="1"/>
      <c r="D24" s="1"/>
      <c r="E24" s="1"/>
      <c r="F24" s="1"/>
      <c r="G24" s="1"/>
      <c r="H24" s="1"/>
    </row>
    <row r="25" spans="3:5" ht="15">
      <c r="C25" s="1"/>
      <c r="D25" s="1"/>
      <c r="E25" s="1"/>
    </row>
    <row r="26" spans="3:5" ht="15">
      <c r="C26" s="1"/>
      <c r="D26" s="1"/>
      <c r="E26" s="1"/>
    </row>
    <row r="27" spans="3:5" ht="15">
      <c r="C27" s="1"/>
      <c r="D27" s="1"/>
      <c r="E27" s="1"/>
    </row>
  </sheetData>
  <sheetProtection/>
  <mergeCells count="2">
    <mergeCell ref="B23:G23"/>
    <mergeCell ref="A1:H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zoomScale="98" zoomScaleNormal="98" zoomScalePageLayoutView="0" workbookViewId="0" topLeftCell="A1">
      <selection activeCell="A1" sqref="A1:H1"/>
    </sheetView>
  </sheetViews>
  <sheetFormatPr defaultColWidth="11.421875" defaultRowHeight="15"/>
  <cols>
    <col min="1" max="1" width="5.140625" style="2" customWidth="1"/>
    <col min="2" max="2" width="9.8515625" style="2" bestFit="1" customWidth="1"/>
    <col min="3" max="4" width="9.28125" style="2" bestFit="1" customWidth="1"/>
    <col min="5" max="5" width="10.8515625" style="2" bestFit="1" customWidth="1"/>
    <col min="6" max="6" width="11.7109375" style="2" bestFit="1" customWidth="1"/>
    <col min="7" max="7" width="11.00390625" style="2" bestFit="1" customWidth="1"/>
    <col min="8" max="8" width="5.140625" style="2" customWidth="1"/>
    <col min="9" max="16384" width="11.421875" style="2" customWidth="1"/>
  </cols>
  <sheetData>
    <row r="1" spans="1:8" ht="34.5" customHeight="1" thickBot="1">
      <c r="A1" s="11" t="s">
        <v>27</v>
      </c>
      <c r="B1" s="12"/>
      <c r="C1" s="12"/>
      <c r="D1" s="12"/>
      <c r="E1" s="12"/>
      <c r="F1" s="12"/>
      <c r="G1" s="12"/>
      <c r="H1" s="13"/>
    </row>
    <row r="2" ht="15" customHeight="1"/>
    <row r="3" spans="2:8" ht="15">
      <c r="B3" s="9" t="s">
        <v>0</v>
      </c>
      <c r="C3" s="9" t="s">
        <v>22</v>
      </c>
      <c r="D3" s="9" t="s">
        <v>23</v>
      </c>
      <c r="E3" s="9" t="s">
        <v>1</v>
      </c>
      <c r="F3" s="9" t="s">
        <v>2</v>
      </c>
      <c r="G3" s="9" t="s">
        <v>3</v>
      </c>
      <c r="H3" s="1"/>
    </row>
    <row r="4" spans="2:8" ht="15">
      <c r="B4" s="3" t="s">
        <v>4</v>
      </c>
      <c r="C4" s="4">
        <v>5774</v>
      </c>
      <c r="D4" s="4">
        <v>5401</v>
      </c>
      <c r="E4" s="4">
        <f>SUM(C4:D4)</f>
        <v>11175</v>
      </c>
      <c r="F4" s="5">
        <f aca="true" t="shared" si="0" ref="F4:F21">(C4*100/$E$21)*-1</f>
        <v>-2.250457964687999</v>
      </c>
      <c r="G4" s="5">
        <f aca="true" t="shared" si="1" ref="G4:G21">D4*100/$E$21</f>
        <v>2.105078536072027</v>
      </c>
      <c r="H4" s="1"/>
    </row>
    <row r="5" spans="2:8" ht="15">
      <c r="B5" s="3" t="s">
        <v>5</v>
      </c>
      <c r="C5" s="4">
        <v>7050</v>
      </c>
      <c r="D5" s="4">
        <v>6846</v>
      </c>
      <c r="E5" s="4">
        <f aca="true" t="shared" si="2" ref="E5:E21">SUM(C5:D5)</f>
        <v>13896</v>
      </c>
      <c r="F5" s="5">
        <f t="shared" si="0"/>
        <v>-2.7477881279962584</v>
      </c>
      <c r="G5" s="5">
        <f t="shared" si="1"/>
        <v>2.668277663015941</v>
      </c>
      <c r="H5" s="1"/>
    </row>
    <row r="6" spans="2:8" ht="15">
      <c r="B6" s="3" t="s">
        <v>6</v>
      </c>
      <c r="C6" s="4">
        <v>8281</v>
      </c>
      <c r="D6" s="4">
        <v>7986</v>
      </c>
      <c r="E6" s="4">
        <f t="shared" si="2"/>
        <v>16267</v>
      </c>
      <c r="F6" s="5">
        <f t="shared" si="0"/>
        <v>-3.227579218147094</v>
      </c>
      <c r="G6" s="5">
        <f t="shared" si="1"/>
        <v>3.112600849670655</v>
      </c>
      <c r="H6" s="1"/>
    </row>
    <row r="7" spans="2:8" ht="15">
      <c r="B7" s="3" t="s">
        <v>7</v>
      </c>
      <c r="C7" s="4">
        <v>9347</v>
      </c>
      <c r="D7" s="4">
        <v>8837</v>
      </c>
      <c r="E7" s="4">
        <f t="shared" si="2"/>
        <v>18184</v>
      </c>
      <c r="F7" s="5">
        <f t="shared" si="0"/>
        <v>-3.64306037338738</v>
      </c>
      <c r="G7" s="5">
        <f t="shared" si="1"/>
        <v>3.4442842109365865</v>
      </c>
      <c r="H7" s="1"/>
    </row>
    <row r="8" spans="2:8" ht="15">
      <c r="B8" s="3" t="s">
        <v>8</v>
      </c>
      <c r="C8" s="4">
        <v>10584</v>
      </c>
      <c r="D8" s="4">
        <v>9972</v>
      </c>
      <c r="E8" s="4">
        <f t="shared" si="2"/>
        <v>20556</v>
      </c>
      <c r="F8" s="5">
        <f t="shared" si="0"/>
        <v>-4.125190006625872</v>
      </c>
      <c r="G8" s="5">
        <f t="shared" si="1"/>
        <v>3.88665861168492</v>
      </c>
      <c r="H8" s="1"/>
    </row>
    <row r="9" spans="2:8" ht="15">
      <c r="B9" s="3" t="s">
        <v>9</v>
      </c>
      <c r="C9" s="4">
        <v>11613</v>
      </c>
      <c r="D9" s="4">
        <v>11612</v>
      </c>
      <c r="E9" s="4">
        <f t="shared" si="2"/>
        <v>23225</v>
      </c>
      <c r="F9" s="5">
        <f t="shared" si="0"/>
        <v>-4.526250146158943</v>
      </c>
      <c r="G9" s="5">
        <f t="shared" si="1"/>
        <v>4.525860388977667</v>
      </c>
      <c r="H9" s="1"/>
    </row>
    <row r="10" spans="2:8" ht="15">
      <c r="B10" s="3" t="s">
        <v>10</v>
      </c>
      <c r="C10" s="4">
        <v>12762</v>
      </c>
      <c r="D10" s="4">
        <v>12855</v>
      </c>
      <c r="E10" s="4">
        <f t="shared" si="2"/>
        <v>25617</v>
      </c>
      <c r="F10" s="5">
        <f t="shared" si="0"/>
        <v>-4.974081147445141</v>
      </c>
      <c r="G10" s="5">
        <f t="shared" si="1"/>
        <v>5.010328565303816</v>
      </c>
      <c r="H10" s="1"/>
    </row>
    <row r="11" spans="2:8" ht="15">
      <c r="B11" s="3" t="s">
        <v>11</v>
      </c>
      <c r="C11" s="4">
        <v>11665</v>
      </c>
      <c r="D11" s="4">
        <v>11807</v>
      </c>
      <c r="E11" s="4">
        <f t="shared" si="2"/>
        <v>23472</v>
      </c>
      <c r="F11" s="5">
        <f t="shared" si="0"/>
        <v>-4.546517519585298</v>
      </c>
      <c r="G11" s="5">
        <f t="shared" si="1"/>
        <v>4.601863039326499</v>
      </c>
      <c r="H11" s="1"/>
    </row>
    <row r="12" spans="2:8" ht="15">
      <c r="B12" s="3" t="s">
        <v>12</v>
      </c>
      <c r="C12" s="4">
        <v>10040</v>
      </c>
      <c r="D12" s="4">
        <v>10199</v>
      </c>
      <c r="E12" s="4">
        <f t="shared" si="2"/>
        <v>20239</v>
      </c>
      <c r="F12" s="5">
        <f t="shared" si="0"/>
        <v>-3.9131621000116925</v>
      </c>
      <c r="G12" s="5">
        <f t="shared" si="1"/>
        <v>3.975133491834587</v>
      </c>
      <c r="H12" s="1"/>
    </row>
    <row r="13" spans="2:8" ht="15">
      <c r="B13" s="3" t="s">
        <v>13</v>
      </c>
      <c r="C13" s="4">
        <v>9216</v>
      </c>
      <c r="D13" s="4">
        <v>9849</v>
      </c>
      <c r="E13" s="4">
        <f t="shared" si="2"/>
        <v>19065</v>
      </c>
      <c r="F13" s="5">
        <f t="shared" si="0"/>
        <v>-3.5920021826402153</v>
      </c>
      <c r="G13" s="5">
        <f t="shared" si="1"/>
        <v>3.8387184783879644</v>
      </c>
      <c r="H13" s="1"/>
    </row>
    <row r="14" spans="2:8" ht="15">
      <c r="B14" s="3" t="s">
        <v>14</v>
      </c>
      <c r="C14" s="4">
        <v>7680</v>
      </c>
      <c r="D14" s="4">
        <v>8424</v>
      </c>
      <c r="E14" s="4">
        <f t="shared" si="2"/>
        <v>16104</v>
      </c>
      <c r="F14" s="5">
        <f t="shared" si="0"/>
        <v>-2.993335152200179</v>
      </c>
      <c r="G14" s="5">
        <f t="shared" si="1"/>
        <v>3.283314495069572</v>
      </c>
      <c r="H14" s="1"/>
    </row>
    <row r="15" spans="2:8" ht="15">
      <c r="B15" s="3" t="s">
        <v>15</v>
      </c>
      <c r="C15" s="4">
        <v>5977</v>
      </c>
      <c r="D15" s="4">
        <v>6955</v>
      </c>
      <c r="E15" s="4">
        <f t="shared" si="2"/>
        <v>12932</v>
      </c>
      <c r="F15" s="5">
        <f t="shared" si="0"/>
        <v>-2.3295786724870404</v>
      </c>
      <c r="G15" s="5">
        <f t="shared" si="1"/>
        <v>2.710761195775032</v>
      </c>
      <c r="H15" s="1"/>
    </row>
    <row r="16" spans="2:8" ht="15">
      <c r="B16" s="3" t="s">
        <v>16</v>
      </c>
      <c r="C16" s="4">
        <v>4937</v>
      </c>
      <c r="D16" s="4">
        <v>5847</v>
      </c>
      <c r="E16" s="4">
        <f t="shared" si="2"/>
        <v>10784</v>
      </c>
      <c r="F16" s="5">
        <f t="shared" si="0"/>
        <v>-1.924231203959933</v>
      </c>
      <c r="G16" s="5">
        <f t="shared" si="1"/>
        <v>2.278910238921152</v>
      </c>
      <c r="H16" s="1"/>
    </row>
    <row r="17" spans="2:8" ht="15">
      <c r="B17" s="3" t="s">
        <v>17</v>
      </c>
      <c r="C17" s="4">
        <v>3835</v>
      </c>
      <c r="D17" s="4">
        <v>4440</v>
      </c>
      <c r="E17" s="4">
        <f t="shared" si="2"/>
        <v>8275</v>
      </c>
      <c r="F17" s="5">
        <f t="shared" si="0"/>
        <v>-1.4947187901937093</v>
      </c>
      <c r="G17" s="5">
        <f t="shared" si="1"/>
        <v>1.7305218848657287</v>
      </c>
      <c r="H17" s="1"/>
    </row>
    <row r="18" spans="2:8" ht="15">
      <c r="B18" s="3" t="s">
        <v>18</v>
      </c>
      <c r="C18" s="4">
        <v>2928</v>
      </c>
      <c r="D18" s="4">
        <v>3364</v>
      </c>
      <c r="E18" s="4">
        <f t="shared" si="2"/>
        <v>6292</v>
      </c>
      <c r="F18" s="5">
        <f t="shared" si="0"/>
        <v>-1.1412090267763184</v>
      </c>
      <c r="G18" s="5">
        <f t="shared" si="1"/>
        <v>1.3111431578126826</v>
      </c>
      <c r="H18" s="1"/>
    </row>
    <row r="19" spans="2:8" ht="15">
      <c r="B19" s="3" t="s">
        <v>19</v>
      </c>
      <c r="C19" s="4">
        <v>2069</v>
      </c>
      <c r="D19" s="4">
        <v>2668</v>
      </c>
      <c r="E19" s="4">
        <f t="shared" si="2"/>
        <v>4737</v>
      </c>
      <c r="F19" s="5">
        <f t="shared" si="0"/>
        <v>-0.8064076080601785</v>
      </c>
      <c r="G19" s="5">
        <f t="shared" si="1"/>
        <v>1.0398721596445415</v>
      </c>
      <c r="H19" s="1"/>
    </row>
    <row r="20" spans="2:8" ht="15">
      <c r="B20" s="3" t="s">
        <v>20</v>
      </c>
      <c r="C20" s="4">
        <v>2419</v>
      </c>
      <c r="D20" s="4">
        <v>3331</v>
      </c>
      <c r="E20" s="4">
        <f t="shared" si="2"/>
        <v>5750</v>
      </c>
      <c r="F20" s="5">
        <f t="shared" si="0"/>
        <v>-0.9428226215068013</v>
      </c>
      <c r="G20" s="5">
        <f t="shared" si="1"/>
        <v>1.2982811708305726</v>
      </c>
      <c r="H20" s="1"/>
    </row>
    <row r="21" spans="2:8" ht="15">
      <c r="B21" s="6" t="s">
        <v>21</v>
      </c>
      <c r="C21" s="7">
        <f>SUM(C4:C20)</f>
        <v>126177</v>
      </c>
      <c r="D21" s="7">
        <f>SUM(D4:D20)</f>
        <v>130393</v>
      </c>
      <c r="E21" s="7">
        <f t="shared" si="2"/>
        <v>256570</v>
      </c>
      <c r="F21" s="8">
        <f t="shared" si="0"/>
        <v>-49.178391861870054</v>
      </c>
      <c r="G21" s="8">
        <f t="shared" si="1"/>
        <v>50.821608138129946</v>
      </c>
      <c r="H21" s="1"/>
    </row>
    <row r="22" spans="2:8" ht="15">
      <c r="B22" s="1"/>
      <c r="C22" s="1"/>
      <c r="D22" s="1"/>
      <c r="E22" s="1"/>
      <c r="F22" s="1"/>
      <c r="G22" s="1"/>
      <c r="H22" s="1"/>
    </row>
    <row r="23" spans="2:8" ht="30.75" customHeight="1">
      <c r="B23" s="10" t="s">
        <v>25</v>
      </c>
      <c r="C23" s="10"/>
      <c r="D23" s="10"/>
      <c r="E23" s="10"/>
      <c r="F23" s="10"/>
      <c r="G23" s="10"/>
      <c r="H23" s="1"/>
    </row>
    <row r="24" spans="2:8" ht="15">
      <c r="B24" s="1"/>
      <c r="C24" s="1"/>
      <c r="D24" s="1"/>
      <c r="E24" s="1"/>
      <c r="F24" s="1"/>
      <c r="G24" s="1"/>
      <c r="H24" s="1"/>
    </row>
    <row r="25" spans="3:5" ht="15">
      <c r="C25" s="1"/>
      <c r="D25" s="1"/>
      <c r="E25" s="1"/>
    </row>
    <row r="26" spans="3:5" ht="15">
      <c r="C26" s="1"/>
      <c r="D26" s="1"/>
      <c r="E26" s="1"/>
    </row>
    <row r="27" spans="3:5" ht="15">
      <c r="C27" s="1"/>
      <c r="D27" s="1"/>
      <c r="E27" s="1"/>
    </row>
  </sheetData>
  <sheetProtection/>
  <mergeCells count="2">
    <mergeCell ref="A1:H1"/>
    <mergeCell ref="B23:G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7"/>
  <sheetViews>
    <sheetView zoomScale="98" zoomScaleNormal="98" zoomScalePageLayoutView="0" workbookViewId="0" topLeftCell="A1">
      <selection activeCell="B23" sqref="B23:G23"/>
    </sheetView>
  </sheetViews>
  <sheetFormatPr defaultColWidth="11.421875" defaultRowHeight="15"/>
  <cols>
    <col min="1" max="1" width="5.140625" style="2" customWidth="1"/>
    <col min="2" max="2" width="9.8515625" style="2" bestFit="1" customWidth="1"/>
    <col min="3" max="4" width="9.28125" style="2" bestFit="1" customWidth="1"/>
    <col min="5" max="5" width="10.8515625" style="2" bestFit="1" customWidth="1"/>
    <col min="6" max="6" width="11.7109375" style="2" bestFit="1" customWidth="1"/>
    <col min="7" max="7" width="11.00390625" style="2" bestFit="1" customWidth="1"/>
    <col min="8" max="8" width="5.140625" style="2" customWidth="1"/>
    <col min="9" max="16384" width="11.421875" style="2" customWidth="1"/>
  </cols>
  <sheetData>
    <row r="1" spans="1:8" ht="34.5" customHeight="1" thickBot="1">
      <c r="A1" s="11" t="s">
        <v>26</v>
      </c>
      <c r="B1" s="12"/>
      <c r="C1" s="12"/>
      <c r="D1" s="12"/>
      <c r="E1" s="12"/>
      <c r="F1" s="12"/>
      <c r="G1" s="12"/>
      <c r="H1" s="13"/>
    </row>
    <row r="2" ht="15" customHeight="1"/>
    <row r="3" spans="2:8" ht="15">
      <c r="B3" s="9" t="s">
        <v>0</v>
      </c>
      <c r="C3" s="9" t="s">
        <v>22</v>
      </c>
      <c r="D3" s="9" t="s">
        <v>23</v>
      </c>
      <c r="E3" s="9" t="s">
        <v>1</v>
      </c>
      <c r="F3" s="9" t="s">
        <v>2</v>
      </c>
      <c r="G3" s="9" t="s">
        <v>3</v>
      </c>
      <c r="H3" s="1"/>
    </row>
    <row r="4" spans="2:8" ht="15">
      <c r="B4" s="3" t="s">
        <v>4</v>
      </c>
      <c r="C4" s="4">
        <v>515</v>
      </c>
      <c r="D4" s="4">
        <v>483</v>
      </c>
      <c r="E4" s="4">
        <f>SUM(C4:D4)</f>
        <v>998</v>
      </c>
      <c r="F4" s="5">
        <f aca="true" t="shared" si="0" ref="F4:F21">(C4*100/$E$21)*-1</f>
        <v>-1.4367014450705797</v>
      </c>
      <c r="G4" s="5">
        <f aca="true" t="shared" si="1" ref="G4:G21">D4*100/$E$21</f>
        <v>1.347430675668136</v>
      </c>
      <c r="H4" s="1"/>
    </row>
    <row r="5" spans="2:8" ht="15">
      <c r="B5" s="3" t="s">
        <v>5</v>
      </c>
      <c r="C5" s="4">
        <v>1129</v>
      </c>
      <c r="D5" s="4">
        <v>980</v>
      </c>
      <c r="E5" s="4">
        <f aca="true" t="shared" si="2" ref="E5:E21">SUM(C5:D5)</f>
        <v>2109</v>
      </c>
      <c r="F5" s="5">
        <f t="shared" si="0"/>
        <v>-3.1495843329799698</v>
      </c>
      <c r="G5" s="5">
        <f t="shared" si="1"/>
        <v>2.733917312949841</v>
      </c>
      <c r="H5" s="1"/>
    </row>
    <row r="6" spans="2:8" ht="15">
      <c r="B6" s="3" t="s">
        <v>6</v>
      </c>
      <c r="C6" s="4">
        <v>1795</v>
      </c>
      <c r="D6" s="4">
        <v>1771</v>
      </c>
      <c r="E6" s="4">
        <f t="shared" si="2"/>
        <v>3566</v>
      </c>
      <c r="F6" s="5">
        <f t="shared" si="0"/>
        <v>-5.007532221168331</v>
      </c>
      <c r="G6" s="5">
        <f t="shared" si="1"/>
        <v>4.940579144116499</v>
      </c>
      <c r="H6" s="1"/>
    </row>
    <row r="7" spans="2:8" ht="15">
      <c r="B7" s="3" t="s">
        <v>7</v>
      </c>
      <c r="C7" s="4">
        <v>2394</v>
      </c>
      <c r="D7" s="4">
        <v>2170</v>
      </c>
      <c r="E7" s="4">
        <f t="shared" si="2"/>
        <v>4564</v>
      </c>
      <c r="F7" s="5">
        <f t="shared" si="0"/>
        <v>-6.678569435920326</v>
      </c>
      <c r="G7" s="5">
        <f t="shared" si="1"/>
        <v>6.053674050103219</v>
      </c>
      <c r="H7" s="1"/>
    </row>
    <row r="8" spans="2:8" ht="15">
      <c r="B8" s="3" t="s">
        <v>8</v>
      </c>
      <c r="C8" s="4">
        <v>1807</v>
      </c>
      <c r="D8" s="4">
        <v>1841</v>
      </c>
      <c r="E8" s="4">
        <f t="shared" si="2"/>
        <v>3648</v>
      </c>
      <c r="F8" s="5">
        <f t="shared" si="0"/>
        <v>-5.041008759694248</v>
      </c>
      <c r="G8" s="5">
        <f t="shared" si="1"/>
        <v>5.1358589521843445</v>
      </c>
      <c r="H8" s="1"/>
    </row>
    <row r="9" spans="2:8" ht="15">
      <c r="B9" s="3" t="s">
        <v>9</v>
      </c>
      <c r="C9" s="4">
        <v>1045</v>
      </c>
      <c r="D9" s="4">
        <v>1112</v>
      </c>
      <c r="E9" s="4">
        <f t="shared" si="2"/>
        <v>2157</v>
      </c>
      <c r="F9" s="5">
        <f t="shared" si="0"/>
        <v>-2.915248563298555</v>
      </c>
      <c r="G9" s="5">
        <f t="shared" si="1"/>
        <v>3.1021592367349218</v>
      </c>
      <c r="H9" s="1"/>
    </row>
    <row r="10" spans="2:8" ht="15">
      <c r="B10" s="3" t="s">
        <v>10</v>
      </c>
      <c r="C10" s="4">
        <v>546</v>
      </c>
      <c r="D10" s="4">
        <v>814</v>
      </c>
      <c r="E10" s="4">
        <f t="shared" si="2"/>
        <v>1360</v>
      </c>
      <c r="F10" s="5">
        <f t="shared" si="0"/>
        <v>-1.5231825029291972</v>
      </c>
      <c r="G10" s="5">
        <f t="shared" si="1"/>
        <v>2.270825196674664</v>
      </c>
      <c r="H10" s="1"/>
    </row>
    <row r="11" spans="2:8" ht="15">
      <c r="B11" s="3" t="s">
        <v>11</v>
      </c>
      <c r="C11" s="4">
        <v>826</v>
      </c>
      <c r="D11" s="4">
        <v>1314</v>
      </c>
      <c r="E11" s="4">
        <f t="shared" si="2"/>
        <v>2140</v>
      </c>
      <c r="F11" s="5">
        <f t="shared" si="0"/>
        <v>-2.30430173520058</v>
      </c>
      <c r="G11" s="5">
        <f t="shared" si="1"/>
        <v>3.665680968587848</v>
      </c>
      <c r="H11" s="1"/>
    </row>
    <row r="12" spans="2:8" ht="15">
      <c r="B12" s="3" t="s">
        <v>12</v>
      </c>
      <c r="C12" s="4">
        <v>1168</v>
      </c>
      <c r="D12" s="4">
        <v>1864</v>
      </c>
      <c r="E12" s="4">
        <f t="shared" si="2"/>
        <v>3032</v>
      </c>
      <c r="F12" s="5">
        <f t="shared" si="0"/>
        <v>-3.2583830831891984</v>
      </c>
      <c r="G12" s="5">
        <f t="shared" si="1"/>
        <v>5.20002231769235</v>
      </c>
      <c r="H12" s="1"/>
    </row>
    <row r="13" spans="2:8" ht="15">
      <c r="B13" s="3" t="s">
        <v>13</v>
      </c>
      <c r="C13" s="4">
        <v>1514</v>
      </c>
      <c r="D13" s="4">
        <v>2114</v>
      </c>
      <c r="E13" s="4">
        <f t="shared" si="2"/>
        <v>3628</v>
      </c>
      <c r="F13" s="5">
        <f t="shared" si="0"/>
        <v>-4.223623277353122</v>
      </c>
      <c r="G13" s="5">
        <f t="shared" si="1"/>
        <v>5.897450203648943</v>
      </c>
      <c r="H13" s="1"/>
    </row>
    <row r="14" spans="2:8" ht="15">
      <c r="B14" s="3" t="s">
        <v>14</v>
      </c>
      <c r="C14" s="4">
        <v>1488</v>
      </c>
      <c r="D14" s="4">
        <v>1967</v>
      </c>
      <c r="E14" s="4">
        <f t="shared" si="2"/>
        <v>3455</v>
      </c>
      <c r="F14" s="5">
        <f t="shared" si="0"/>
        <v>-4.1510907772136365</v>
      </c>
      <c r="G14" s="5">
        <f t="shared" si="1"/>
        <v>5.4873626067064665</v>
      </c>
      <c r="H14" s="1"/>
    </row>
    <row r="15" spans="2:8" ht="15">
      <c r="B15" s="3" t="s">
        <v>15</v>
      </c>
      <c r="C15" s="4">
        <v>831</v>
      </c>
      <c r="D15" s="4">
        <v>859</v>
      </c>
      <c r="E15" s="4">
        <f t="shared" si="2"/>
        <v>1690</v>
      </c>
      <c r="F15" s="5">
        <f t="shared" si="0"/>
        <v>-2.318250292919712</v>
      </c>
      <c r="G15" s="5">
        <f t="shared" si="1"/>
        <v>2.3963622161468505</v>
      </c>
      <c r="H15" s="1"/>
    </row>
    <row r="16" spans="2:8" ht="15">
      <c r="B16" s="3" t="s">
        <v>16</v>
      </c>
      <c r="C16" s="4">
        <v>499</v>
      </c>
      <c r="D16" s="4">
        <v>400</v>
      </c>
      <c r="E16" s="4">
        <f t="shared" si="2"/>
        <v>899</v>
      </c>
      <c r="F16" s="5">
        <f t="shared" si="0"/>
        <v>-1.3920660603693578</v>
      </c>
      <c r="G16" s="5">
        <f t="shared" si="1"/>
        <v>1.1158846175305472</v>
      </c>
      <c r="H16" s="1"/>
    </row>
    <row r="17" spans="2:8" ht="15">
      <c r="B17" s="3" t="s">
        <v>17</v>
      </c>
      <c r="C17" s="4">
        <v>416</v>
      </c>
      <c r="D17" s="4">
        <v>543</v>
      </c>
      <c r="E17" s="4">
        <f t="shared" si="2"/>
        <v>959</v>
      </c>
      <c r="F17" s="5">
        <f t="shared" si="0"/>
        <v>-1.1605200022317692</v>
      </c>
      <c r="G17" s="5">
        <f t="shared" si="1"/>
        <v>1.514813368297718</v>
      </c>
      <c r="H17" s="1"/>
    </row>
    <row r="18" spans="2:8" ht="15">
      <c r="B18" s="3" t="s">
        <v>18</v>
      </c>
      <c r="C18" s="4">
        <v>290</v>
      </c>
      <c r="D18" s="4">
        <v>407</v>
      </c>
      <c r="E18" s="4">
        <f t="shared" si="2"/>
        <v>697</v>
      </c>
      <c r="F18" s="5">
        <f t="shared" si="0"/>
        <v>-0.8090163477096468</v>
      </c>
      <c r="G18" s="5">
        <f t="shared" si="1"/>
        <v>1.135412598337332</v>
      </c>
      <c r="H18" s="1"/>
    </row>
    <row r="19" spans="2:8" ht="15">
      <c r="B19" s="3" t="s">
        <v>19</v>
      </c>
      <c r="C19" s="4">
        <v>177</v>
      </c>
      <c r="D19" s="4">
        <v>189</v>
      </c>
      <c r="E19" s="4">
        <f t="shared" si="2"/>
        <v>366</v>
      </c>
      <c r="F19" s="5">
        <f t="shared" si="0"/>
        <v>-0.4937789432572672</v>
      </c>
      <c r="G19" s="5">
        <f t="shared" si="1"/>
        <v>0.5272554817831836</v>
      </c>
      <c r="H19" s="1"/>
    </row>
    <row r="20" spans="2:8" ht="15">
      <c r="B20" s="3" t="s">
        <v>20</v>
      </c>
      <c r="C20" s="4">
        <v>231</v>
      </c>
      <c r="D20" s="4">
        <v>347</v>
      </c>
      <c r="E20" s="4">
        <f t="shared" si="2"/>
        <v>578</v>
      </c>
      <c r="F20" s="5">
        <f t="shared" si="0"/>
        <v>-0.6444233666238911</v>
      </c>
      <c r="G20" s="5">
        <f t="shared" si="1"/>
        <v>0.9680299057077498</v>
      </c>
      <c r="H20" s="1"/>
    </row>
    <row r="21" spans="2:8" ht="15">
      <c r="B21" s="6" t="s">
        <v>21</v>
      </c>
      <c r="C21" s="7">
        <f>SUM(C4:C20)</f>
        <v>16671</v>
      </c>
      <c r="D21" s="7">
        <f>SUM(D4:D20)</f>
        <v>19175</v>
      </c>
      <c r="E21" s="7">
        <f t="shared" si="2"/>
        <v>35846</v>
      </c>
      <c r="F21" s="8">
        <f t="shared" si="0"/>
        <v>-46.50728114712939</v>
      </c>
      <c r="G21" s="8">
        <f t="shared" si="1"/>
        <v>53.49271885287061</v>
      </c>
      <c r="H21" s="1"/>
    </row>
    <row r="22" spans="2:8" ht="15">
      <c r="B22" s="1"/>
      <c r="C22" s="1"/>
      <c r="D22" s="1"/>
      <c r="E22" s="1"/>
      <c r="F22" s="1"/>
      <c r="G22" s="1"/>
      <c r="H22" s="1"/>
    </row>
    <row r="23" spans="2:8" ht="30.75" customHeight="1">
      <c r="B23" s="10" t="s">
        <v>25</v>
      </c>
      <c r="C23" s="10"/>
      <c r="D23" s="10"/>
      <c r="E23" s="10"/>
      <c r="F23" s="10"/>
      <c r="G23" s="10"/>
      <c r="H23" s="1"/>
    </row>
    <row r="24" spans="2:8" ht="15">
      <c r="B24" s="1"/>
      <c r="C24" s="1"/>
      <c r="D24" s="1"/>
      <c r="E24" s="1"/>
      <c r="F24" s="1"/>
      <c r="G24" s="1"/>
      <c r="H24" s="1"/>
    </row>
    <row r="25" spans="3:5" ht="15">
      <c r="C25" s="1"/>
      <c r="D25" s="1"/>
      <c r="E25" s="1"/>
    </row>
    <row r="26" spans="3:5" ht="15">
      <c r="C26" s="1"/>
      <c r="D26" s="1"/>
      <c r="E26" s="1"/>
    </row>
    <row r="27" spans="3:5" ht="15">
      <c r="C27" s="1"/>
      <c r="D27" s="1"/>
      <c r="E27" s="1"/>
    </row>
  </sheetData>
  <sheetProtection/>
  <mergeCells count="2">
    <mergeCell ref="A1:H1"/>
    <mergeCell ref="B23:G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Ignacio Guancha Jimenez</dc:creator>
  <cp:keywords/>
  <dc:description/>
  <cp:lastModifiedBy>Horacio Guerra Burbano</cp:lastModifiedBy>
  <dcterms:created xsi:type="dcterms:W3CDTF">2013-10-17T01:41:50Z</dcterms:created>
  <dcterms:modified xsi:type="dcterms:W3CDTF">2015-02-04T23:43:23Z</dcterms:modified>
  <cp:category/>
  <cp:version/>
  <cp:contentType/>
  <cp:contentStatus/>
</cp:coreProperties>
</file>