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00" windowHeight="2415" activeTab="0"/>
  </bookViews>
  <sheets>
    <sheet name="BAJA COMPLEJIDAD" sheetId="1" r:id="rId1"/>
    <sheet name="MEDIANA Y ALTA COMPLEJIDAD" sheetId="2" r:id="rId2"/>
    <sheet name="INFORME-BAJA COMPLEJIDAD" sheetId="3" r:id="rId3"/>
    <sheet name="INFORME-MEDIANA ALTA COMPLEJI" sheetId="4" r:id="rId4"/>
    <sheet name="AUX" sheetId="5" state="hidden" r:id="rId5"/>
  </sheets>
  <externalReferences>
    <externalReference r:id="rId8"/>
  </externalReferences>
  <definedNames>
    <definedName name="_xlfn.IFERROR" hidden="1">#NAME?</definedName>
    <definedName name="_xlnm.Print_Area" localSheetId="1">'MEDIANA Y ALTA COMPLEJIDAD'!$A$1:$J$193</definedName>
    <definedName name="OPCIONES" localSheetId="2">'AUX'!$B$6:$B$7</definedName>
    <definedName name="OPCIONES">'AUX'!$B$6:$B$7</definedName>
  </definedNames>
  <calcPr fullCalcOnLoad="1"/>
</workbook>
</file>

<file path=xl/sharedStrings.xml><?xml version="1.0" encoding="utf-8"?>
<sst xmlns="http://schemas.openxmlformats.org/spreadsheetml/2006/main" count="790" uniqueCount="252">
  <si>
    <t>CONVENCIONES</t>
  </si>
  <si>
    <t>MODO DE VERIFICACIÓN</t>
  </si>
  <si>
    <t>DIMENSIÓN</t>
  </si>
  <si>
    <t>OD</t>
  </si>
  <si>
    <t>ID</t>
  </si>
  <si>
    <t>CH</t>
  </si>
  <si>
    <t>IP</t>
  </si>
  <si>
    <t>VR</t>
  </si>
  <si>
    <t>OBSERVACIÓN DIRECTA</t>
  </si>
  <si>
    <t>INTERROGATORIO DIRECTO</t>
  </si>
  <si>
    <t>CASO HIPOTÉTICO</t>
  </si>
  <si>
    <t>INTERROGATORIO A PACIENTES</t>
  </si>
  <si>
    <t>CUMPLE CON CRITERIO</t>
  </si>
  <si>
    <t>RH</t>
  </si>
  <si>
    <t>IF-IN-E</t>
  </si>
  <si>
    <t>EJ</t>
  </si>
  <si>
    <t>CO</t>
  </si>
  <si>
    <t>T</t>
  </si>
  <si>
    <t>RECURSO HUMANO</t>
  </si>
  <si>
    <t>INFRAESTRUCTURA- INSUMOS - EQUIPOS-PROTOCOLOS</t>
  </si>
  <si>
    <t>EJECUCIÓN</t>
  </si>
  <si>
    <t>COMPETENCIA</t>
  </si>
  <si>
    <t>TIEMPO</t>
  </si>
  <si>
    <t>NOMRE DE LA INSTUTICIÓN</t>
  </si>
  <si>
    <t>NOMBRE DEL EVALUADOR</t>
  </si>
  <si>
    <t>FECHA DE LA EVALUACIÓN</t>
  </si>
  <si>
    <t>#</t>
  </si>
  <si>
    <t>Dimensión</t>
  </si>
  <si>
    <t>Modo de verificación</t>
  </si>
  <si>
    <t>criterio</t>
  </si>
  <si>
    <t>No</t>
  </si>
  <si>
    <t>Observaciones</t>
  </si>
  <si>
    <t>INGRESO DE LA PACIENTE A LA INSTITUCIÓN</t>
  </si>
  <si>
    <t>OD-ID</t>
  </si>
  <si>
    <t>¿Existen vigilantes o porteros que facilitan el acceso al servicio?</t>
  </si>
  <si>
    <t>¿Existen rampas de acceso?</t>
  </si>
  <si>
    <t>ADMINISÓN</t>
  </si>
  <si>
    <t>¿Hay un área específica para la atención de las gestantes?</t>
  </si>
  <si>
    <t>IP-OD-VR</t>
  </si>
  <si>
    <t>¿Reciben las gestantes atención inmediata sin encontrar barreras económicas?</t>
  </si>
  <si>
    <t>¿Tienen todas las pacientes acceso a los servicios de emergencias obstétricas en su establecimiento, sin importar el régimen de afiliación o el asegurador?</t>
  </si>
  <si>
    <t>¿La institución atiende a la gestante independientemente de si tiene acompañante?</t>
  </si>
  <si>
    <t>¿Conoce todo el personal, incluyendo el personal auxiliar de otros departamentos, dónde dirigir a las mujeres en trabajo de parto o en emergencia obstétrica para ser evaluadas?</t>
  </si>
  <si>
    <t>¿El tiempo de promedio de espera de la paciente entre el ingreso a la institución y la atención de la emergencia es inferior a 8 minutos? (Ruta crítica tiempo pésimo baja complejidad)?</t>
  </si>
  <si>
    <t>EVALUACIÓN MÉDICA, REANIMACIÓN  INICIAL /ABC, TTO FARMACOLÓGICO, TOMA DE LABORATORIOS, UNIDAD DE SEGUIMIENTO, REEVALUACIÓN.</t>
  </si>
  <si>
    <t>OD-VR</t>
  </si>
  <si>
    <t>VR-ID</t>
  </si>
  <si>
    <t>¿Existe ginecólogo presencial en urgencias para manejo integral de la emergencia obstétrica las 24 hrs al día, 7 días a la semana?</t>
  </si>
  <si>
    <t>¿Hay listado de ginecólogo disponible para la segunda llamada?</t>
  </si>
  <si>
    <t>¿La cobertura de obstetra es suficiente para la carga de trabajo?</t>
  </si>
  <si>
    <t>¿Cuál es el estándar de asignación de ginecólogo por paciente?</t>
  </si>
  <si>
    <t>[# de partos + # de cesáreas + # de consultas / # hrs ginecólogo contratado]</t>
  </si>
  <si>
    <t>¿Se cuenta con enfermera jefe profesional exclusiva para el área de maternidad las 24 hrs, 7 días a la semana?</t>
  </si>
  <si>
    <t>¿Tiene su institución un estándar de asignación de personal de auxiliar de enfermería?</t>
  </si>
  <si>
    <t>¿Cuál es el estándar de asignación de personal de auxiliar de enfermería por paciente?</t>
  </si>
  <si>
    <t>¿Hay anestesiólogo presencial 24 hrs al día/ 7 veces a la semana en la institución?</t>
  </si>
  <si>
    <t>¿Todos los recién nacidos son atendidos por pediatra las 24 hrs del día?</t>
  </si>
  <si>
    <t>La disponibilidad no garantiza la atención, ejemplo HUV o instituciones que apoyan al área de pediatría con médico general</t>
  </si>
  <si>
    <t>OD-VR-ID-CH</t>
  </si>
  <si>
    <t>ID-VR</t>
  </si>
  <si>
    <t>ID-VR-CH</t>
  </si>
  <si>
    <t>En caso de necesitarse. ¿Existe evaluación médica por otras especialidades las 24 horas del día, los 7 días de la semana?</t>
  </si>
  <si>
    <t>¿Tienen las áreas de reanimación cardiopulmonar los kits para manejo de emergencia obstétrica?</t>
  </si>
  <si>
    <t>¿Tiene la sala de partos kits para manejo de emergencia obstétrica?</t>
  </si>
  <si>
    <t>¿Todas las infuciones de medicamentos por vía intravenosa se administran con bomba de infusión?</t>
  </si>
  <si>
    <t>¿Hay carro de paro en la sala de partos?</t>
  </si>
  <si>
    <t>¿Hay carro de paro en hospitalización de gestates?</t>
  </si>
  <si>
    <t>¿Hay formatos de entrega de turno?</t>
  </si>
  <si>
    <t>¿Está disponible el cuadro de turnos de ginecólogos en sala de partos?</t>
  </si>
  <si>
    <t>¿Las guías y protocolos han sido actualizadas en los dos últimos años por la institución?</t>
  </si>
  <si>
    <t>¿Están disponibles las guías las 24 hrs al día, 7 días a la semana en sala de partos?</t>
  </si>
  <si>
    <t>¿Existe en el servicio los mecanismos de verificación para garantizar la permanencia y vigencia de los insumos contenidos en el kit de emergencia obstétrica?</t>
  </si>
  <si>
    <t>¿Tienen acceso las gestates a transfusión de sangre, plaquetas y plasma las 24 hrs del día, 7 días a la semana?</t>
  </si>
  <si>
    <t>¿Hay disponibilidad de analgesia obstétrica universal permanente en sala de partos?</t>
  </si>
  <si>
    <t>¿Es obligatoria la entrega personal de los turnos?</t>
  </si>
  <si>
    <t>¿Existe evidencia de que el personal ha sido capacitado en la atención de emergencias obstétricas en escenarios de simulación?</t>
  </si>
  <si>
    <t>¿Existe un plan específico para la inducción del personal nuevo en el servicio para la atención integral de la emergencia obstétrica?</t>
  </si>
  <si>
    <t>¿Se realizan reuniones periódicas de todo el grupo de obstétras y anestesiólogos para la revisión de las guías de manejo médico y quirúrgico?</t>
  </si>
  <si>
    <t>¿Hay medición de la adherencia a las guías de atención obstétrica?</t>
  </si>
  <si>
    <t>En casos de emergencia, dentro de los primeros 5 minutos, ¿se activa el código azul o equipo de respuesta rápido con inicio del ABC de la reanimación?</t>
  </si>
  <si>
    <t>En casos de hemorragia, sepsis, hipotensión y parto obstruido, el personal dentro de los primeros 5 minutos. ¿Canaliza dos venas (calibre 14-16) para suministrar líquidos endovenosos?</t>
  </si>
  <si>
    <t>¿Inicia el personal procedimientos quirúrgicos (por ej parto asistido, cesárea, evacuación uterina) dentro de la primera hora de reconocer la complicación?</t>
  </si>
  <si>
    <t>Cuando ocurren complicaciones quirúrgicas inesperadas (por ej lesión vesical, intestinal). ¿Se cuenta con un(a)  cirujano(a) calificado(a) siempre disponible en el sitio, de llamada, o remisión, dentro de la primera hora?</t>
  </si>
  <si>
    <t>¿Monitorea el personal a todas las pacientes con complicaciones obstétricas por lo menos cada 15 minutos durante las 2 primeras horas del diagnóstico?</t>
  </si>
  <si>
    <t>¿Las gestantes con morbilidad materna extrema son hospitalizadas en UCI o alta dependencia?</t>
  </si>
  <si>
    <t>TRABAJO DE PARTO</t>
  </si>
  <si>
    <t>¿Existen camas suficientes para la atención del trabajo de parto? (verifica por índice de ocupación y giro cama)</t>
  </si>
  <si>
    <t>¿La distribución de la sala permite la visualización de todas las pacientes durante el trabajo de parto?</t>
  </si>
  <si>
    <t>¿Existe un monitor fetal por cada 2 camas de trabajo de parto?</t>
  </si>
  <si>
    <t>¿Existe una sala específica para la recuperación de las primeras 4 hrs postparto?</t>
  </si>
  <si>
    <t>¿Practica el personal el manejo activo del tercer periodo del parto?</t>
  </si>
  <si>
    <t>¿Se garantiza el monitoreo de la paciente en postparto las primeras 4 hrs, cada 15 minutos por personal competente?</t>
  </si>
  <si>
    <t>¿Se realizan reparaciones de laceraciones vaginales, perineales o cervicales con anestesia?</t>
  </si>
  <si>
    <t>TRABAJO PROLONGADO U OBSTRUÍDO</t>
  </si>
  <si>
    <t>¿Existe un protocolo de cumplimiento obligatorio para la atención del trabajo de parto nomal y distócico en la sala de partos?</t>
  </si>
  <si>
    <t>¿Existe un protocolo de cumplimiento obligatorio para la operación cesárea en la sala de partos y cirugía?</t>
  </si>
  <si>
    <t>¿Hay un quirófano exclusivo permanente para la realización de cesáreas de emergencia 24 hrs al día, 7 días a la semana?</t>
  </si>
  <si>
    <t>¿Se diligencia el partograma en todos los partos?</t>
  </si>
  <si>
    <t>HEMORRAGIA</t>
  </si>
  <si>
    <t>¿Hay disponibilidad permanente de sangre para protocolo de transfusión masiva (6 unids de sangre, 6 unids de plasma y uno aféresis de plasma)?</t>
  </si>
  <si>
    <t>¿Se tiene implementado el código rojo para el manejo de la hemorragia obstétrica?</t>
  </si>
  <si>
    <t>¿La extracción manual de placenta se realiza siempre bajo anestésia?</t>
  </si>
  <si>
    <t>Para la hemorragia postparto, ¿realiza el personal ( o remite) intervenciones quirúrgicas dentro de la primera hora de reconocida la complicación?</t>
  </si>
  <si>
    <t>En caso de hemorragia, ¿el personal realiza la hemoclasificación y reserva de hemoderivados?</t>
  </si>
  <si>
    <t>PRECLAMSIA, ECLAMPSIA</t>
  </si>
  <si>
    <t>¿Hay un protocolo específico disponible de manera permanente para manejo de crisis hipertensivas en embarazo?</t>
  </si>
  <si>
    <t>¿Hay disponibilidad de labetalol, nifedipina, nitroprusiato o nitroglicerína para el manejo de emergencia hipertensiva en embarazo?</t>
  </si>
  <si>
    <t>Para todas las gestantes con preclamsia severa y clamsia, ¿se garantizan el monitoreo al menos una vez al día de hemograma con recuento de plaquetas, AST, ALT, LDH, CREATININA y PT?</t>
  </si>
  <si>
    <t>¿Para todas las gestantes con preclasia severa y eclamsia, la presión sanguínea se monitorea de manera continua?</t>
  </si>
  <si>
    <t>¿Todas las gestantes con eclamsia o preclamsia  severa son tratadas con sulfato de magnésio?</t>
  </si>
  <si>
    <t>SEPSIS O INFECCIÓN</t>
  </si>
  <si>
    <t>¿Hay un protocolo específico disponible de manera permanente para manejo de las infecciones en embarazo?</t>
  </si>
  <si>
    <t>¿Existe una guía para manejo de sepsis basada en la campaña de sobrevida para la sepsis?</t>
  </si>
  <si>
    <t>¿Hay disponibilidad de gases arteriales y ácido láctico de manera permanente para guiar la terapéutica en casos de sepsis severa y choque séptico?</t>
  </si>
  <si>
    <t>¿Se realiza la administración de antibióticos de acuerdo con los protocolos?</t>
  </si>
  <si>
    <t>¿La administración de los antibióticos se inicia la primera hora posterior al diagnóstico de sepsis?</t>
  </si>
  <si>
    <t>¿Se garantiza monitoreo invasivo de rutina en el manejo de las pacientes con sepsis?</t>
  </si>
  <si>
    <t>COMPLICACIONES POSTABORTO</t>
  </si>
  <si>
    <t>¿Existe y se aplica un protocolo de atención postaborto?</t>
  </si>
  <si>
    <t>¿Existe un establecimiento de referencia o un(a) proveedor(a) que pueda servir como apoyo en caso de una emergencia que vaya más allá de la capacidad de su servicio, 24 hrs al día, 7 días a la semana?</t>
  </si>
  <si>
    <t>OD-CH-VR</t>
  </si>
  <si>
    <t>¿Su institución garantiza el transporte a un establecimiento de referencia para las pacientes de emergencia que no pueden recibir atención en su servicio?</t>
  </si>
  <si>
    <t>¿El sistema de comunicación de su institución permitió que en los últimos 3 traslados, la remisión se efectuara en un plazo igual o inferior a 30 minutos a partir de la solicitud de remisión?</t>
  </si>
  <si>
    <t>REMISIÓN</t>
  </si>
  <si>
    <t>¿Existe mecanismo de comunicación con la entidad reguladora?</t>
  </si>
  <si>
    <t>RH-P</t>
  </si>
  <si>
    <t>¿Existe disponibilidad permanente de médico, enfermera o paramédico para la remisión?</t>
  </si>
  <si>
    <t>RH-EJ</t>
  </si>
  <si>
    <t>¿Su institución garantiza siempre el traslado a un establecimiento de referencia o mayor complejidad para las pacientes con emergencia obstétrica?</t>
  </si>
  <si>
    <t>¿Existe disponibilidad de transporte medicalizado inmediato para la remisión?</t>
  </si>
  <si>
    <t>¿Existe un establecimiento de referencia que pueda servir como apoyo en caso de una emergencia?</t>
  </si>
  <si>
    <t>¿El sistema de comunicación de su institución permitió que en los últimos 3 traslados la remisión se efectuara en un plazo igual o inferior a 30 minutos a partir de la solicitud de remisión?</t>
  </si>
  <si>
    <t>SEGURIDAD CLÍNICA</t>
  </si>
  <si>
    <t>¿Existen mecanismos institucionales para la identificación de pacientes, identificación de alergias y riesgo de caídas (brasaletes)?</t>
  </si>
  <si>
    <t>¿Existen programas institucionales de higiene de manos?</t>
  </si>
  <si>
    <t>¿Existen consentimientos informados para procedimientos e intervenciones médicas en la emergencia obstétrica?</t>
  </si>
  <si>
    <t>INDICADORES</t>
  </si>
  <si>
    <t>¿Es la incidencia de hemorragia postparto menor al 4% en la institución?</t>
  </si>
  <si>
    <t>¿Es la incidencia de endometrítis menor al 2% en la institución?</t>
  </si>
  <si>
    <t>¿La incidencia de eclamsia intra-hospitalaria en pacientes con transtornos hipertensivo (THE) del embarazo posterior a 1 hora después del ingreso es cero?</t>
  </si>
  <si>
    <t>¿Existe un sistema de vigilancia de morbilidad materna externa?</t>
  </si>
  <si>
    <t>¿Cuentan con indicadores obtenidos a partir de la VMME?</t>
  </si>
  <si>
    <t>¿Están disponibles en la institución los indicadores actualizados al último mes ya concluido?</t>
  </si>
  <si>
    <t>VERIFICACIÓN SOBRE REGISTROS</t>
  </si>
  <si>
    <t>PRESENCIA</t>
  </si>
  <si>
    <t>RH-SUF</t>
  </si>
  <si>
    <t>SUFICIENCIA</t>
  </si>
  <si>
    <t>INFRAESTRUCTURA-INSUMOS-EQUIPOS-PROTOCOLOS</t>
  </si>
  <si>
    <t>Estándar buscado</t>
  </si>
  <si>
    <t>¿Hay un área específica para la admisión de las gestantes?</t>
  </si>
  <si>
    <t>¿Conoce todo el personal de la institución donde dirigir a las mujeres en trabajo de parto o en emergencia obstétrica para ser evaluadas?</t>
  </si>
  <si>
    <t>¿Cuál es el tiempo promedio de espera de la paciente entre el ingreso a la institución y a la atención de emergencia?</t>
  </si>
  <si>
    <t>EVALUACIÓN MÉDICA, REANIMACIÓN  INICIAL, TTO FARMACOLÓGICO, TOMA DE LABORATORIOS,  REEVALUACIÓN MÉDICA.</t>
  </si>
  <si>
    <t>¿Existe médico general presencial en urgencias para manejo integral de la emergencia obstétrica las 24 hrs del día, 7 días a la semana?</t>
  </si>
  <si>
    <t>¿Hay listado de médico general disponible para la segunda llamada?</t>
  </si>
  <si>
    <t>¿Está disponible el cuadro de turnos de médicos generales en la sala de parto?</t>
  </si>
  <si>
    <t>¿La cobertura del médico es suficiente para la carga de trabajo?</t>
  </si>
  <si>
    <t>[(#partos + # cesáreas + # consultas / #hrs ginecólogo contratado)]</t>
  </si>
  <si>
    <t>¿Se cuenta con enfermera jefe exclusiva para el área de maternidad las 24 hrs, 7 días a la semana?</t>
  </si>
  <si>
    <t>¿Tiene su institución un estándar de asignaciónde personal de enfermería?</t>
  </si>
  <si>
    <t>¿Todos los recién nacidos son atendidos por médico general o enfermera profesional las 24 hrs del día?</t>
  </si>
  <si>
    <t>¿Tienen las áreas urgencia y reanimación cardiopulmonar los kits para manejo de emergencia obstétrica?</t>
  </si>
  <si>
    <t>¿Hay carro de paro en la sala de partos y hospitalización de gestantes?</t>
  </si>
  <si>
    <t>¿Están disponibles las guías las 24 hrs al día, 7 días a la semana en sala de partos de urgencias?</t>
  </si>
  <si>
    <t>¿Tienen acceso las gestates a transfusión de sangre las 24 hrs del día, 7 días a la semana?</t>
  </si>
  <si>
    <t>RH.SUF</t>
  </si>
  <si>
    <t>OPORTUNIDAD EN LA ATENCIÓN</t>
  </si>
  <si>
    <t>En casos de hemorragia, sepsis, hipotensión y parto obstruido, el personal dentro de los primeros 5 minutos. ¿Coloca una infusión IV (calibre 14-16) y suministra bolos de solución salina normal?</t>
  </si>
  <si>
    <t>¿Inicia el personal procedimientos  de referencia inmediatos después de reconocer la complicación?</t>
  </si>
  <si>
    <t>¿Monitorea el personal a todas las pacientes con complicaciones obstétricas por lo menos cada 15 minutos durante las 2 primeras horas del diagnóstico hasta que sea remitida a otro centro de mayor complejidad?</t>
  </si>
  <si>
    <t>¿Existe un monitor fetal?</t>
  </si>
  <si>
    <t>¿Se realizan reparaciones de laceraciones vaginales, perineales o cervicales con estándares con anestesia?</t>
  </si>
  <si>
    <t>¿Existe un protocolo de remisión  para la paciente que tenga distocia en el trabajo de parto?</t>
  </si>
  <si>
    <t>¿Para hemorragia postparto se suministra oxitocina, metilergonobina y misoprostol en casos de autonía uterina?</t>
  </si>
  <si>
    <t>¿Para hemorragia postparto se suministra oxitocina, metilergonobina y misoprostol en casos de atonía uterina?</t>
  </si>
  <si>
    <t>¿El equipo responsable de la atención tiene competencias para la extranción manual de placenta?</t>
  </si>
  <si>
    <t>ID-VH-CH</t>
  </si>
  <si>
    <t>Para la hemorragia postparto, ¿la paciente es remitida dentro  de la primera hora de reconocida la complicación?</t>
  </si>
  <si>
    <t>En caso de hemorragia, el personal en los primeros 30 minutos realiza cada uno de los siguientes pasos:</t>
  </si>
  <si>
    <t>Hemoclasificación</t>
  </si>
  <si>
    <t>Reserva de hemoderivados</t>
  </si>
  <si>
    <t>Transfusión de sangre o glúbulos rojos</t>
  </si>
  <si>
    <t>¿Hay disponibilidad de labetalol y/o nifedipina para el manejo de emergencia hipertensiva en embarazo?</t>
  </si>
  <si>
    <t>¿Todas las gestantes con diagnóstico de transtorno hipertensivo son remitidas a un nivel de mayor complejidad para la atención?</t>
  </si>
  <si>
    <t>¿Existen protocolos y se aplica el programa de control de infecciones en la institución?</t>
  </si>
  <si>
    <t>¿Se evidencia competenncias para el diagnóstico de SIRS?</t>
  </si>
  <si>
    <t>¿Se cuenta con un laboratorio con capacidad de realizar hemograma?</t>
  </si>
  <si>
    <t>¿Se aplica el manejo establecido en los diagramas de flujo para el manejo de sepsis obstétrica y no obstétrica?</t>
  </si>
  <si>
    <t>¿Hay disponibilidad de gases arteriales?</t>
  </si>
  <si>
    <t>¿En los casos de sepsis o infección la paciente es remitida a una institución de mayor complejidad?</t>
  </si>
  <si>
    <t>¿La administración de los antibióticos se inicia en la primera hora posterior al diagnóstico de sepsis?</t>
  </si>
  <si>
    <t>OD-ID-VR</t>
  </si>
  <si>
    <t>¿Se documentan actividades de capacitación diigidas al recurso humano para el manejo de la emergencia?</t>
  </si>
  <si>
    <t>¿Se tiene claramente identificados los casos para análisis individual?</t>
  </si>
  <si>
    <t>¿Se realizan el análisis individual de caso con la metodología de seguridad clínica propuesta?</t>
  </si>
  <si>
    <t>¿Se aplica periódicamente el instrumento para la evaluación de la capacidad institucional de la emergencia obstétrica?</t>
  </si>
  <si>
    <t>¿Se dispone de indicadores que permitan evaluar la calidad del manejo y la referencia?</t>
  </si>
  <si>
    <t>Cumple:1       No Cumple:0</t>
  </si>
  <si>
    <t>ATENCION EN PLANIFICACION FAMILIAR</t>
  </si>
  <si>
    <t xml:space="preserve">Se realiza asesoria y consejeria a las pacientes de post-evento obstétrcio y se suministra métodos de anticoncepción definitivos o temporales ?( Entrevista a las paciente y Revisar historias clínicas de pacientes de post-evento obstrico) </t>
  </si>
  <si>
    <t>OD-IP-VR</t>
  </si>
  <si>
    <t xml:space="preserve">ATENCION A GESTANTE MENOR DE QUINCE AÑOS </t>
  </si>
  <si>
    <t>Se tiene implementado el programa de atencion de gestantes menores de quince años? ( revisar documentación)</t>
  </si>
  <si>
    <t>Cumple con la valoración multidisciplinaria de la gestante menor de 15 años: pediatria, psicologia, nutrición, ginecologo ( revisar historias clínicas)</t>
  </si>
  <si>
    <t>Cumple con la estancia del postparto, 48 horas si es parto normal y 72 horas si es parto por cesarea ( revisar historias clínicas).</t>
  </si>
  <si>
    <t>Realiza control prenatal con la periodicidad establecida en la el protocolo, por la IPS de manera mensual, alternando con controles por obstetra hasta la semana 30, desde la semana 30 a la 34 cada 2 semanas y semanal luego de la semana 34, atención de parto en segundo y tercer nivel( revisar historias clínicas).</t>
  </si>
  <si>
    <t>A las gestantes se les entrega calcio + vitamina D (Revisar documentación)</t>
  </si>
  <si>
    <t xml:space="preserve">ATENCION DE INTERRUPCION VOLUNTARIA DE EMBARAZO </t>
  </si>
  <si>
    <t>La institución cuenta con ruta interna de atención a pacientes que solicitan IVE de acuerdo a la sentencia? (Revisar documentación)</t>
  </si>
  <si>
    <t>Cuenta con protocolo de atención para IVE? (Revisar documentación)</t>
  </si>
  <si>
    <t>Tiene contemplado en el protocolo la realización de IVE mediante Aspiración Manual Endo Uterina (AMEU) ? (Revisar documentación)</t>
  </si>
  <si>
    <t>Se contempla mecanismo de difusión del derecho al IVE de acuerdo a las tres causales C 355</t>
  </si>
  <si>
    <t>OPCIONES</t>
  </si>
  <si>
    <t>Columna1</t>
  </si>
  <si>
    <t>INGRESO DE LA PACIENTE</t>
  </si>
  <si>
    <t>ATENCIÓN MÉDICA INICIAL</t>
  </si>
  <si>
    <t>ITEM</t>
  </si>
  <si>
    <t>ASPECTO EVALUADO</t>
  </si>
  <si>
    <t>CUMPLIMIENTO %</t>
  </si>
  <si>
    <t>Convenciones puntaje total:</t>
  </si>
  <si>
    <t xml:space="preserve"> (0-60)</t>
  </si>
  <si>
    <t>Deficiente</t>
  </si>
  <si>
    <t>(61-70)</t>
  </si>
  <si>
    <t xml:space="preserve">Regular </t>
  </si>
  <si>
    <t>(71-90)</t>
  </si>
  <si>
    <t xml:space="preserve">Bueno </t>
  </si>
  <si>
    <t>(91-100)</t>
  </si>
  <si>
    <t xml:space="preserve">Optimo </t>
  </si>
  <si>
    <t>urgencias</t>
  </si>
  <si>
    <t>hospitalización</t>
  </si>
  <si>
    <t>Recursos humanos</t>
  </si>
  <si>
    <t>¿Existe disponibilidad de UCI-UCIN 24 HRS al día / 7 días a la semana para la atención de gestantes críticas?</t>
  </si>
  <si>
    <t>urgencias - hospitalización</t>
  </si>
  <si>
    <t>sala de partos</t>
  </si>
  <si>
    <t>hsopitalización - urgencias</t>
  </si>
  <si>
    <t>hospitalizacion</t>
  </si>
  <si>
    <t>hospitalización (medicos enfermeria)</t>
  </si>
  <si>
    <t>sala de partos-hsopitalización - urgencias</t>
  </si>
  <si>
    <t>laboratorio</t>
  </si>
  <si>
    <t>urgencias - sala de partos</t>
  </si>
  <si>
    <t>hospitalización - sala de partos</t>
  </si>
  <si>
    <t>Auditoria de calidad</t>
  </si>
  <si>
    <t>sala de partos - urgencias</t>
  </si>
  <si>
    <t>sala de partos - quirofanos</t>
  </si>
  <si>
    <t>cirugia</t>
  </si>
  <si>
    <t>sala de partos - hospitalizacion - urgencias</t>
  </si>
  <si>
    <t>¿En los casos de sepsis o infección se garantiza el manejo multidisciplinario de la paciente?</t>
  </si>
  <si>
    <t>hospitalización-sala de partos-urgencias</t>
  </si>
  <si>
    <t>¿Es la incidencia de desgarro vaginal grado 5to menor al 8%?</t>
  </si>
  <si>
    <t>vigilancia</t>
  </si>
  <si>
    <t>consulta externa</t>
  </si>
  <si>
    <t>REMISION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</si>
</sst>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0"/>
    </font>
    <font>
      <b/>
      <sz val="14.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" fillId="4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9" fontId="7" fillId="36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9" fillId="37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/>
    </xf>
    <xf numFmtId="0" fontId="9" fillId="39" borderId="10" xfId="0" applyFont="1" applyFill="1" applyBorder="1" applyAlignment="1">
      <alignment horizontal="left"/>
    </xf>
    <xf numFmtId="0" fontId="9" fillId="40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10" fontId="45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0" fillId="19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0" fontId="43" fillId="19" borderId="10" xfId="0" applyFont="1" applyFill="1" applyBorder="1" applyAlignment="1">
      <alignment horizont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5" fillId="19" borderId="10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/>
    </xf>
    <xf numFmtId="0" fontId="44" fillId="19" borderId="1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4" fillId="19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RTA INSTITUCIONAL
</a:t>
            </a: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EMERGENCIA OBSTÉTRICA
</a:t>
            </a: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BAJA COMPLEJIDAD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615"/>
          <c:w val="0.967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'INFORME-BAJA COMPLEJIDAD'!$B$4:$B$17</c:f>
              <c:strCache/>
            </c:strRef>
          </c:cat>
          <c:val>
            <c:numRef>
              <c:f>'INFORME-BAJA COMPLEJIDAD'!$C$4:$C$17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'INFORME-BAJA COMPLEJIDAD'!$B$4:$B$17</c:f>
              <c:strCache/>
            </c:strRef>
          </c:cat>
          <c:val>
            <c:numRef>
              <c:f>'INFORME-BAJA COMPLEJIDAD'!$D$4:$D$17</c:f>
            </c:numRef>
          </c:val>
        </c:ser>
        <c:ser>
          <c:idx val="2"/>
          <c:order val="2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'INFORME-BAJA COMPLEJIDAD'!$B$4:$B$17</c:f>
              <c:strCache/>
            </c:strRef>
          </c:cat>
          <c:val>
            <c:numRef>
              <c:f>'INFORME-BAJA COMPLEJIDAD'!$E$4:$E$17</c:f>
            </c:numRef>
          </c:val>
        </c:ser>
        <c:ser>
          <c:idx val="3"/>
          <c:order val="3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'INFORME-BAJA COMPLEJIDAD'!$B$4:$B$17</c:f>
              <c:strCache/>
            </c:strRef>
          </c:cat>
          <c:val>
            <c:numRef>
              <c:f>'INFORME-BAJA COMPLEJIDAD'!$F$4:$F$17</c:f>
            </c:numRef>
          </c:val>
        </c:ser>
        <c:ser>
          <c:idx val="4"/>
          <c:order val="4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'INFORME-BAJA COMPLEJIDAD'!$B$4:$B$17</c:f>
              <c:strCache/>
            </c:strRef>
          </c:cat>
          <c:val>
            <c:numRef>
              <c:f>'INFORME-BAJA COMPLEJIDAD'!$G$4:$G$17</c:f>
            </c:numRef>
          </c:val>
        </c:ser>
        <c:overlap val="100"/>
        <c:gapWidth val="219"/>
        <c:axId val="67092518"/>
        <c:axId val="66961751"/>
      </c:barChart>
      <c:catAx>
        <c:axId val="6709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61751"/>
        <c:crosses val="autoZero"/>
        <c:auto val="1"/>
        <c:lblOffset val="100"/>
        <c:tickLblSkip val="1"/>
        <c:noMultiLvlLbl val="0"/>
      </c:catAx>
      <c:valAx>
        <c:axId val="66961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PUNTAJE OBTENIDO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709251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RTA INSTITUCIONAL
</a:t>
            </a: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EMERGENCIA OBSTÉTRICA
</a:t>
            </a: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ALTA COMPLEJIDAD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55"/>
          <c:w val="0.967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'INFORME-MEDIANA ALTA COMPLEJI'!$B$4:$B$18</c:f>
              <c:strCache/>
            </c:strRef>
          </c:cat>
          <c:val>
            <c:numRef>
              <c:f>'INFORME-MEDIANA ALTA COMPLEJI'!$C$4:$C$18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'INFORME-MEDIANA ALTA COMPLEJI'!$B$4:$B$18</c:f>
              <c:strCache/>
            </c:strRef>
          </c:cat>
          <c:val>
            <c:numRef>
              <c:f>'INFORME-MEDIANA ALTA COMPLEJI'!$D$4:$D$18</c:f>
            </c:numRef>
          </c:val>
        </c:ser>
        <c:ser>
          <c:idx val="2"/>
          <c:order val="2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'INFORME-MEDIANA ALTA COMPLEJI'!$B$4:$B$18</c:f>
              <c:strCache/>
            </c:strRef>
          </c:cat>
          <c:val>
            <c:numRef>
              <c:f>'INFORME-MEDIANA ALTA COMPLEJI'!$E$4:$E$18</c:f>
            </c:numRef>
          </c:val>
        </c:ser>
        <c:ser>
          <c:idx val="3"/>
          <c:order val="3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'INFORME-MEDIANA ALTA COMPLEJI'!$B$4:$B$18</c:f>
              <c:strCache/>
            </c:strRef>
          </c:cat>
          <c:val>
            <c:numRef>
              <c:f>'INFORME-MEDIANA ALTA COMPLEJI'!$F$4:$F$18</c:f>
            </c:numRef>
          </c:val>
        </c:ser>
        <c:ser>
          <c:idx val="4"/>
          <c:order val="4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'INFORME-MEDIANA ALTA COMPLEJI'!$B$4:$B$18</c:f>
              <c:strCache/>
            </c:strRef>
          </c:cat>
          <c:val>
            <c:numRef>
              <c:f>'INFORME-MEDIANA ALTA COMPLEJI'!$G$4:$G$18</c:f>
            </c:numRef>
          </c:val>
        </c:ser>
        <c:overlap val="100"/>
        <c:gapWidth val="219"/>
        <c:axId val="65784848"/>
        <c:axId val="55192721"/>
      </c:barChart>
      <c:catAx>
        <c:axId val="65784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92721"/>
        <c:crosses val="autoZero"/>
        <c:auto val="1"/>
        <c:lblOffset val="100"/>
        <c:tickLblSkip val="1"/>
        <c:noMultiLvlLbl val="0"/>
      </c:catAx>
      <c:valAx>
        <c:axId val="55192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PUNTAJE OBTENIDO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78484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142875</xdr:colOff>
      <xdr:row>13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2333" t="40548" r="10890" b="26446"/>
        <a:stretch>
          <a:fillRect/>
        </a:stretch>
      </xdr:blipFill>
      <xdr:spPr>
        <a:xfrm>
          <a:off x="0" y="0"/>
          <a:ext cx="1009650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152400</xdr:rowOff>
    </xdr:from>
    <xdr:to>
      <xdr:col>9</xdr:col>
      <xdr:colOff>85725</xdr:colOff>
      <xdr:row>12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7980" t="23556" r="16879" b="39483"/>
        <a:stretch>
          <a:fillRect/>
        </a:stretch>
      </xdr:blipFill>
      <xdr:spPr>
        <a:xfrm>
          <a:off x="504825" y="152400"/>
          <a:ext cx="91916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26</xdr:col>
      <xdr:colOff>76200</xdr:colOff>
      <xdr:row>26</xdr:row>
      <xdr:rowOff>180975</xdr:rowOff>
    </xdr:to>
    <xdr:graphicFrame>
      <xdr:nvGraphicFramePr>
        <xdr:cNvPr id="1" name="Gráfico 1"/>
        <xdr:cNvGraphicFramePr/>
      </xdr:nvGraphicFramePr>
      <xdr:xfrm>
        <a:off x="6457950" y="381000"/>
        <a:ext cx="137922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26</xdr:col>
      <xdr:colOff>76200</xdr:colOff>
      <xdr:row>27</xdr:row>
      <xdr:rowOff>180975</xdr:rowOff>
    </xdr:to>
    <xdr:graphicFrame>
      <xdr:nvGraphicFramePr>
        <xdr:cNvPr id="1" name="Gráfico 1"/>
        <xdr:cNvGraphicFramePr/>
      </xdr:nvGraphicFramePr>
      <xdr:xfrm>
        <a:off x="6000750" y="381000"/>
        <a:ext cx="137922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SR\2016\LISTA%20DE%20CHEQUEO%20COMPONENTES%20SSR\LISTA%20CHEQUEO%20VIH%20AJUSTA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CACION IPS"/>
      <sheetName val="CHECK LIST"/>
      <sheetName val="AUXILIAR"/>
      <sheetName val="HC"/>
      <sheetName val="GRAFICA"/>
    </sheetNames>
    <sheetDataSet>
      <sheetData sheetId="1"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B5:B7" comment="" totalsRowShown="0">
  <autoFilter ref="B5:B7"/>
  <tableColumns count="1">
    <tableColumn id="1" name="Columna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175"/>
  <sheetViews>
    <sheetView tabSelected="1" zoomScale="85" zoomScaleNormal="85" zoomScalePageLayoutView="0" workbookViewId="0" topLeftCell="A1">
      <selection activeCell="E178" sqref="E178"/>
    </sheetView>
  </sheetViews>
  <sheetFormatPr defaultColWidth="11.421875" defaultRowHeight="15"/>
  <cols>
    <col min="3" max="3" width="12.7109375" style="0" customWidth="1"/>
    <col min="4" max="4" width="41.421875" style="0" customWidth="1"/>
    <col min="6" max="6" width="0" style="0" hidden="1" customWidth="1"/>
    <col min="7" max="7" width="16.28125" style="0" customWidth="1"/>
    <col min="8" max="8" width="21.7109375" style="0" customWidth="1"/>
    <col min="11" max="11" width="12.00390625" style="0" customWidth="1"/>
    <col min="15" max="16" width="0" style="0" hidden="1" customWidth="1"/>
  </cols>
  <sheetData>
    <row r="15" spans="1:11" ht="15.75">
      <c r="A15" s="66" t="s">
        <v>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15">
      <c r="A16" s="47" t="s">
        <v>1</v>
      </c>
      <c r="B16" s="47"/>
      <c r="C16" s="47"/>
      <c r="D16" s="47"/>
      <c r="E16" s="47"/>
      <c r="G16" s="47" t="s">
        <v>2</v>
      </c>
      <c r="H16" s="47"/>
      <c r="I16" s="47"/>
      <c r="J16" s="47"/>
      <c r="K16" s="47"/>
    </row>
    <row r="17" spans="1:11" ht="15">
      <c r="A17" s="1" t="s">
        <v>3</v>
      </c>
      <c r="B17" s="67" t="s">
        <v>8</v>
      </c>
      <c r="C17" s="67"/>
      <c r="D17" s="67"/>
      <c r="E17" s="67"/>
      <c r="G17" s="1" t="s">
        <v>125</v>
      </c>
      <c r="H17" s="60" t="s">
        <v>144</v>
      </c>
      <c r="I17" s="61"/>
      <c r="J17" s="61"/>
      <c r="K17" s="62"/>
    </row>
    <row r="18" spans="1:11" ht="15">
      <c r="A18" s="1" t="s">
        <v>4</v>
      </c>
      <c r="B18" s="67" t="s">
        <v>9</v>
      </c>
      <c r="C18" s="67"/>
      <c r="D18" s="67"/>
      <c r="E18" s="67"/>
      <c r="G18" s="68" t="s">
        <v>145</v>
      </c>
      <c r="H18" s="69" t="s">
        <v>146</v>
      </c>
      <c r="I18" s="69"/>
      <c r="J18" s="69"/>
      <c r="K18" s="69"/>
    </row>
    <row r="19" spans="1:11" ht="15">
      <c r="A19" s="1" t="s">
        <v>5</v>
      </c>
      <c r="B19" s="67" t="s">
        <v>10</v>
      </c>
      <c r="C19" s="67"/>
      <c r="D19" s="67"/>
      <c r="E19" s="67"/>
      <c r="G19" s="68"/>
      <c r="H19" s="69"/>
      <c r="I19" s="69"/>
      <c r="J19" s="69"/>
      <c r="K19" s="69"/>
    </row>
    <row r="20" spans="1:11" ht="15">
      <c r="A20" s="1" t="s">
        <v>6</v>
      </c>
      <c r="B20" s="67" t="s">
        <v>11</v>
      </c>
      <c r="C20" s="67"/>
      <c r="D20" s="67"/>
      <c r="E20" s="67"/>
      <c r="G20" s="1" t="s">
        <v>127</v>
      </c>
      <c r="H20" s="60" t="s">
        <v>20</v>
      </c>
      <c r="I20" s="61"/>
      <c r="J20" s="61"/>
      <c r="K20" s="62"/>
    </row>
    <row r="21" spans="1:11" ht="15">
      <c r="A21" s="1" t="s">
        <v>7</v>
      </c>
      <c r="B21" s="67" t="s">
        <v>143</v>
      </c>
      <c r="C21" s="67"/>
      <c r="D21" s="67"/>
      <c r="E21" s="67"/>
      <c r="G21" s="1" t="s">
        <v>14</v>
      </c>
      <c r="H21" s="60" t="s">
        <v>147</v>
      </c>
      <c r="I21" s="61"/>
      <c r="J21" s="61"/>
      <c r="K21" s="62"/>
    </row>
    <row r="22" spans="1:11" ht="15">
      <c r="A22" s="1">
        <v>1</v>
      </c>
      <c r="B22" s="67" t="s">
        <v>12</v>
      </c>
      <c r="C22" s="67"/>
      <c r="D22" s="67"/>
      <c r="E22" s="67"/>
      <c r="G22" s="1" t="s">
        <v>17</v>
      </c>
      <c r="H22" s="60" t="s">
        <v>22</v>
      </c>
      <c r="I22" s="61"/>
      <c r="J22" s="61"/>
      <c r="K22" s="62"/>
    </row>
    <row r="25" spans="1:11" ht="15">
      <c r="A25" s="70" t="s">
        <v>23</v>
      </c>
      <c r="B25" s="70"/>
      <c r="C25" s="70"/>
      <c r="D25" s="54"/>
      <c r="E25" s="54"/>
      <c r="F25" s="54"/>
      <c r="G25" s="54"/>
      <c r="H25" s="54"/>
      <c r="I25" s="54"/>
      <c r="J25" s="54"/>
      <c r="K25" s="54"/>
    </row>
    <row r="26" spans="1:11" ht="15">
      <c r="A26" s="70" t="s">
        <v>24</v>
      </c>
      <c r="B26" s="70"/>
      <c r="C26" s="70"/>
      <c r="D26" s="54"/>
      <c r="E26" s="54"/>
      <c r="F26" s="54"/>
      <c r="G26" s="54"/>
      <c r="H26" s="54"/>
      <c r="I26" s="54"/>
      <c r="J26" s="54"/>
      <c r="K26" s="54"/>
    </row>
    <row r="27" spans="1:11" ht="15">
      <c r="A27" s="70" t="s">
        <v>25</v>
      </c>
      <c r="B27" s="70"/>
      <c r="C27" s="70"/>
      <c r="D27" s="54"/>
      <c r="E27" s="54"/>
      <c r="F27" s="54"/>
      <c r="G27" s="54"/>
      <c r="H27" s="54"/>
      <c r="I27" s="54"/>
      <c r="J27" s="54"/>
      <c r="K27" s="54"/>
    </row>
    <row r="30" spans="1:7" ht="15">
      <c r="A30" s="64" t="s">
        <v>26</v>
      </c>
      <c r="B30" s="64" t="s">
        <v>27</v>
      </c>
      <c r="C30" s="63" t="s">
        <v>28</v>
      </c>
      <c r="D30" s="64" t="s">
        <v>148</v>
      </c>
      <c r="E30" s="65" t="s">
        <v>197</v>
      </c>
      <c r="F30" s="64" t="s">
        <v>30</v>
      </c>
      <c r="G30" s="63" t="s">
        <v>31</v>
      </c>
    </row>
    <row r="31" spans="1:7" ht="44.25" customHeight="1">
      <c r="A31" s="64"/>
      <c r="B31" s="64"/>
      <c r="C31" s="63"/>
      <c r="D31" s="64"/>
      <c r="E31" s="65"/>
      <c r="F31" s="64"/>
      <c r="G31" s="63"/>
    </row>
    <row r="32" spans="1:7" ht="15">
      <c r="A32" s="47" t="s">
        <v>32</v>
      </c>
      <c r="B32" s="47"/>
      <c r="C32" s="47"/>
      <c r="D32" s="47"/>
      <c r="E32" s="47"/>
      <c r="F32" s="47"/>
      <c r="G32" s="47"/>
    </row>
    <row r="33" spans="1:7" ht="15">
      <c r="A33" s="55">
        <v>1</v>
      </c>
      <c r="B33" s="40" t="s">
        <v>125</v>
      </c>
      <c r="C33" s="40" t="s">
        <v>33</v>
      </c>
      <c r="D33" s="40" t="s">
        <v>34</v>
      </c>
      <c r="E33" s="56">
        <v>0</v>
      </c>
      <c r="F33" s="54"/>
      <c r="G33" s="54"/>
    </row>
    <row r="34" spans="1:9" ht="15">
      <c r="A34" s="55"/>
      <c r="B34" s="40"/>
      <c r="C34" s="40"/>
      <c r="D34" s="40"/>
      <c r="E34" s="56"/>
      <c r="F34" s="54"/>
      <c r="G34" s="54"/>
      <c r="H34" s="2"/>
      <c r="I34" s="2"/>
    </row>
    <row r="35" spans="1:9" ht="15">
      <c r="A35" s="55">
        <v>2</v>
      </c>
      <c r="B35" s="40" t="s">
        <v>14</v>
      </c>
      <c r="C35" s="40" t="s">
        <v>3</v>
      </c>
      <c r="D35" s="40" t="s">
        <v>35</v>
      </c>
      <c r="E35" s="56">
        <v>0</v>
      </c>
      <c r="F35" s="54"/>
      <c r="G35" s="54"/>
      <c r="H35" s="2"/>
      <c r="I35" s="2"/>
    </row>
    <row r="36" spans="1:16" ht="15">
      <c r="A36" s="55"/>
      <c r="B36" s="40"/>
      <c r="C36" s="40"/>
      <c r="D36" s="40"/>
      <c r="E36" s="56"/>
      <c r="F36" s="54"/>
      <c r="G36" s="54"/>
      <c r="H36" s="2"/>
      <c r="I36" s="2"/>
      <c r="O36" s="57"/>
      <c r="P36" s="57"/>
    </row>
    <row r="37" spans="1:16" ht="15" customHeight="1">
      <c r="A37" s="47" t="s">
        <v>36</v>
      </c>
      <c r="B37" s="47"/>
      <c r="C37" s="47"/>
      <c r="D37" s="47"/>
      <c r="E37" s="47"/>
      <c r="F37" s="47"/>
      <c r="G37" s="47"/>
      <c r="H37" s="2"/>
      <c r="I37" s="2"/>
      <c r="O37" s="57"/>
      <c r="P37" s="57"/>
    </row>
    <row r="38" spans="1:9" ht="15">
      <c r="A38" s="55">
        <v>3</v>
      </c>
      <c r="B38" s="40" t="s">
        <v>14</v>
      </c>
      <c r="C38" s="40" t="s">
        <v>3</v>
      </c>
      <c r="D38" s="40" t="s">
        <v>149</v>
      </c>
      <c r="E38" s="56">
        <v>0</v>
      </c>
      <c r="F38" s="54"/>
      <c r="G38" s="54"/>
      <c r="H38" s="2"/>
      <c r="I38" s="2"/>
    </row>
    <row r="39" spans="1:9" ht="15">
      <c r="A39" s="55"/>
      <c r="B39" s="40"/>
      <c r="C39" s="40"/>
      <c r="D39" s="40"/>
      <c r="E39" s="56"/>
      <c r="F39" s="54"/>
      <c r="G39" s="54"/>
      <c r="H39" s="2"/>
      <c r="I39" s="2"/>
    </row>
    <row r="40" spans="1:9" ht="15">
      <c r="A40" s="55">
        <v>4</v>
      </c>
      <c r="B40" s="40" t="s">
        <v>127</v>
      </c>
      <c r="C40" s="40" t="s">
        <v>4</v>
      </c>
      <c r="D40" s="40" t="s">
        <v>39</v>
      </c>
      <c r="E40" s="56">
        <v>0</v>
      </c>
      <c r="F40" s="54"/>
      <c r="G40" s="54"/>
      <c r="H40" s="2"/>
      <c r="I40" s="2"/>
    </row>
    <row r="41" spans="1:9" ht="15">
      <c r="A41" s="55"/>
      <c r="B41" s="40"/>
      <c r="C41" s="40"/>
      <c r="D41" s="40"/>
      <c r="E41" s="56"/>
      <c r="F41" s="54"/>
      <c r="G41" s="54"/>
      <c r="H41" s="2"/>
      <c r="I41" s="2"/>
    </row>
    <row r="42" spans="1:9" ht="15" customHeight="1">
      <c r="A42" s="55">
        <v>5</v>
      </c>
      <c r="B42" s="40" t="s">
        <v>127</v>
      </c>
      <c r="C42" s="40" t="s">
        <v>4</v>
      </c>
      <c r="D42" s="59" t="s">
        <v>40</v>
      </c>
      <c r="E42" s="56">
        <v>0</v>
      </c>
      <c r="F42" s="54"/>
      <c r="G42" s="54"/>
      <c r="H42" s="2"/>
      <c r="I42" s="2"/>
    </row>
    <row r="43" spans="1:9" ht="49.5" customHeight="1">
      <c r="A43" s="55"/>
      <c r="B43" s="40"/>
      <c r="C43" s="40"/>
      <c r="D43" s="59"/>
      <c r="E43" s="56"/>
      <c r="F43" s="54"/>
      <c r="G43" s="54"/>
      <c r="H43" s="2"/>
      <c r="I43" s="2"/>
    </row>
    <row r="44" spans="1:9" ht="15" customHeight="1">
      <c r="A44" s="55">
        <v>6</v>
      </c>
      <c r="B44" s="40" t="s">
        <v>127</v>
      </c>
      <c r="C44" s="40" t="s">
        <v>4</v>
      </c>
      <c r="D44" s="51" t="s">
        <v>41</v>
      </c>
      <c r="E44" s="56">
        <v>0</v>
      </c>
      <c r="F44" s="54"/>
      <c r="G44" s="54"/>
      <c r="H44" s="2"/>
      <c r="I44" s="2"/>
    </row>
    <row r="45" spans="1:9" ht="28.5" customHeight="1">
      <c r="A45" s="55"/>
      <c r="B45" s="40"/>
      <c r="C45" s="40"/>
      <c r="D45" s="53"/>
      <c r="E45" s="56"/>
      <c r="F45" s="54"/>
      <c r="G45" s="54"/>
      <c r="H45" s="2"/>
      <c r="I45" s="2"/>
    </row>
    <row r="46" spans="1:9" ht="15" customHeight="1">
      <c r="A46" s="55">
        <v>7</v>
      </c>
      <c r="B46" s="40" t="s">
        <v>145</v>
      </c>
      <c r="C46" s="40" t="s">
        <v>4</v>
      </c>
      <c r="D46" s="51" t="s">
        <v>150</v>
      </c>
      <c r="E46" s="56">
        <v>0</v>
      </c>
      <c r="F46" s="54"/>
      <c r="G46" s="54"/>
      <c r="H46" s="2"/>
      <c r="I46" s="2"/>
    </row>
    <row r="47" spans="1:8" ht="69.75" customHeight="1">
      <c r="A47" s="55"/>
      <c r="B47" s="40"/>
      <c r="C47" s="40"/>
      <c r="D47" s="53"/>
      <c r="E47" s="56"/>
      <c r="F47" s="54"/>
      <c r="G47" s="54"/>
      <c r="H47" s="2"/>
    </row>
    <row r="48" spans="1:10" ht="15">
      <c r="A48" s="55">
        <v>8</v>
      </c>
      <c r="B48" s="40" t="s">
        <v>17</v>
      </c>
      <c r="C48" s="40" t="s">
        <v>6</v>
      </c>
      <c r="D48" s="40" t="s">
        <v>151</v>
      </c>
      <c r="E48" s="56">
        <v>0</v>
      </c>
      <c r="F48" s="54"/>
      <c r="G48" s="54"/>
      <c r="J48" s="57"/>
    </row>
    <row r="49" spans="1:10" ht="60" customHeight="1">
      <c r="A49" s="55"/>
      <c r="B49" s="40"/>
      <c r="C49" s="40"/>
      <c r="D49" s="40"/>
      <c r="E49" s="56"/>
      <c r="F49" s="54"/>
      <c r="G49" s="54"/>
      <c r="H49" s="2"/>
      <c r="J49" s="57"/>
    </row>
    <row r="50" spans="1:10" ht="15">
      <c r="A50" s="58" t="s">
        <v>152</v>
      </c>
      <c r="B50" s="58"/>
      <c r="C50" s="58"/>
      <c r="D50" s="58"/>
      <c r="E50" s="58"/>
      <c r="F50" s="58"/>
      <c r="G50" s="58"/>
      <c r="J50" s="57"/>
    </row>
    <row r="51" spans="1:10" ht="15">
      <c r="A51" s="58"/>
      <c r="B51" s="58"/>
      <c r="C51" s="58"/>
      <c r="D51" s="58"/>
      <c r="E51" s="58"/>
      <c r="F51" s="58"/>
      <c r="G51" s="58"/>
      <c r="J51" s="57"/>
    </row>
    <row r="52" spans="1:7" ht="15">
      <c r="A52" s="55">
        <v>9</v>
      </c>
      <c r="B52" s="40" t="s">
        <v>125</v>
      </c>
      <c r="C52" s="40" t="s">
        <v>45</v>
      </c>
      <c r="D52" s="40" t="s">
        <v>153</v>
      </c>
      <c r="E52" s="56">
        <v>0</v>
      </c>
      <c r="F52" s="54"/>
      <c r="G52" s="40" t="s">
        <v>50</v>
      </c>
    </row>
    <row r="53" spans="1:7" ht="64.5" customHeight="1">
      <c r="A53" s="55"/>
      <c r="B53" s="40"/>
      <c r="C53" s="40"/>
      <c r="D53" s="40"/>
      <c r="E53" s="56"/>
      <c r="F53" s="54"/>
      <c r="G53" s="40"/>
    </row>
    <row r="54" spans="1:19" ht="15">
      <c r="A54" s="55">
        <v>10</v>
      </c>
      <c r="B54" s="40" t="s">
        <v>125</v>
      </c>
      <c r="C54" s="40" t="s">
        <v>45</v>
      </c>
      <c r="D54" s="40" t="s">
        <v>154</v>
      </c>
      <c r="E54" s="56">
        <v>0</v>
      </c>
      <c r="F54" s="54"/>
      <c r="G54" s="54"/>
      <c r="O54" t="s">
        <v>32</v>
      </c>
      <c r="P54" s="15">
        <f>_xlfn.IFERROR(AVERAGE(E33:E36),"NA")</f>
        <v>0</v>
      </c>
      <c r="R54" s="57"/>
      <c r="S54" s="57"/>
    </row>
    <row r="55" spans="1:19" ht="15">
      <c r="A55" s="55"/>
      <c r="B55" s="40"/>
      <c r="C55" s="40"/>
      <c r="D55" s="40"/>
      <c r="E55" s="56"/>
      <c r="F55" s="54"/>
      <c r="G55" s="54"/>
      <c r="O55" t="s">
        <v>36</v>
      </c>
      <c r="P55" s="15">
        <f>_xlfn.IFERROR(AVERAGE(E38:E49),"NA")</f>
        <v>0</v>
      </c>
      <c r="R55" s="57"/>
      <c r="S55" s="57"/>
    </row>
    <row r="56" spans="1:16" ht="15" customHeight="1">
      <c r="A56" s="55">
        <v>11</v>
      </c>
      <c r="B56" s="40" t="s">
        <v>14</v>
      </c>
      <c r="C56" s="40" t="s">
        <v>3</v>
      </c>
      <c r="D56" s="40" t="s">
        <v>155</v>
      </c>
      <c r="E56" s="56">
        <v>0</v>
      </c>
      <c r="F56" s="54"/>
      <c r="G56" s="40"/>
      <c r="O56" t="s">
        <v>215</v>
      </c>
      <c r="P56" s="15">
        <f>_xlfn.IFERROR(AVERAGE(E52:E93),"NA")</f>
        <v>0</v>
      </c>
    </row>
    <row r="57" spans="1:16" ht="15" customHeight="1">
      <c r="A57" s="55"/>
      <c r="B57" s="40"/>
      <c r="C57" s="40"/>
      <c r="D57" s="40"/>
      <c r="E57" s="56"/>
      <c r="F57" s="54"/>
      <c r="G57" s="40"/>
      <c r="O57" t="s">
        <v>166</v>
      </c>
      <c r="P57" s="15">
        <f>_xlfn.IFERROR(AVERAGE(E96:E103),"NA")</f>
        <v>0</v>
      </c>
    </row>
    <row r="58" spans="1:16" ht="15" customHeight="1">
      <c r="A58" s="55">
        <v>12</v>
      </c>
      <c r="B58" s="40" t="s">
        <v>127</v>
      </c>
      <c r="C58" s="40" t="s">
        <v>4</v>
      </c>
      <c r="D58" s="40" t="s">
        <v>74</v>
      </c>
      <c r="E58" s="56">
        <v>0</v>
      </c>
      <c r="F58" s="54"/>
      <c r="G58" s="54"/>
      <c r="O58" t="s">
        <v>85</v>
      </c>
      <c r="P58" s="15">
        <f>_xlfn.IFERROR(AVERAGE(E105:E118),"NA")</f>
        <v>0</v>
      </c>
    </row>
    <row r="59" spans="1:16" ht="33" customHeight="1">
      <c r="A59" s="55"/>
      <c r="B59" s="40"/>
      <c r="C59" s="40"/>
      <c r="D59" s="40"/>
      <c r="E59" s="56"/>
      <c r="F59" s="54"/>
      <c r="G59" s="54"/>
      <c r="O59" t="s">
        <v>93</v>
      </c>
      <c r="P59" s="15">
        <f>_xlfn.IFERROR(AVERAGE(E120:E122),"NA")</f>
        <v>0</v>
      </c>
    </row>
    <row r="60" spans="1:16" ht="15" customHeight="1">
      <c r="A60" s="55">
        <v>13</v>
      </c>
      <c r="B60" s="40" t="s">
        <v>125</v>
      </c>
      <c r="C60" s="40" t="s">
        <v>7</v>
      </c>
      <c r="D60" s="40" t="s">
        <v>156</v>
      </c>
      <c r="E60" s="56">
        <v>0</v>
      </c>
      <c r="F60" s="54"/>
      <c r="G60" s="40" t="s">
        <v>157</v>
      </c>
      <c r="O60" t="s">
        <v>98</v>
      </c>
      <c r="P60" s="15">
        <f>_xlfn.IFERROR(AVERAGE(E124:E131),"NA")</f>
        <v>0</v>
      </c>
    </row>
    <row r="61" spans="1:16" ht="85.5" customHeight="1">
      <c r="A61" s="55"/>
      <c r="B61" s="40"/>
      <c r="C61" s="40"/>
      <c r="D61" s="40"/>
      <c r="E61" s="56"/>
      <c r="F61" s="54"/>
      <c r="G61" s="40"/>
      <c r="O61" t="s">
        <v>104</v>
      </c>
      <c r="P61" s="15">
        <f>_xlfn.IFERROR(AVERAGE(E133:E137),"NA")</f>
        <v>0</v>
      </c>
    </row>
    <row r="62" spans="1:16" ht="15" customHeight="1">
      <c r="A62" s="55">
        <v>14</v>
      </c>
      <c r="B62" s="40" t="s">
        <v>125</v>
      </c>
      <c r="C62" s="40" t="s">
        <v>45</v>
      </c>
      <c r="D62" s="40" t="s">
        <v>158</v>
      </c>
      <c r="E62" s="56">
        <v>0</v>
      </c>
      <c r="F62" s="54"/>
      <c r="G62" s="54"/>
      <c r="O62" t="s">
        <v>110</v>
      </c>
      <c r="P62" s="15">
        <f>_xlfn.IFERROR(AVERAGE(E139:E145),"NA")</f>
        <v>0</v>
      </c>
    </row>
    <row r="63" spans="1:16" ht="34.5" customHeight="1">
      <c r="A63" s="55"/>
      <c r="B63" s="40"/>
      <c r="C63" s="40"/>
      <c r="D63" s="40"/>
      <c r="E63" s="56"/>
      <c r="F63" s="54"/>
      <c r="G63" s="54"/>
      <c r="O63" t="s">
        <v>123</v>
      </c>
      <c r="P63" s="15">
        <f>_xlfn.IFERROR(AVERAGE(E147:E152),"NA")</f>
        <v>0</v>
      </c>
    </row>
    <row r="64" spans="1:16" ht="15" customHeight="1">
      <c r="A64" s="55">
        <v>15</v>
      </c>
      <c r="B64" s="40" t="s">
        <v>125</v>
      </c>
      <c r="C64" s="40" t="s">
        <v>46</v>
      </c>
      <c r="D64" s="40" t="s">
        <v>159</v>
      </c>
      <c r="E64" s="56">
        <v>0</v>
      </c>
      <c r="F64" s="54"/>
      <c r="G64" s="40" t="s">
        <v>54</v>
      </c>
      <c r="O64" t="s">
        <v>132</v>
      </c>
      <c r="P64" s="15">
        <f>_xlfn.IFERROR(AVERAGE(E154:E157),"NA")</f>
        <v>0</v>
      </c>
    </row>
    <row r="65" spans="1:16" ht="108.75" customHeight="1">
      <c r="A65" s="55"/>
      <c r="B65" s="40"/>
      <c r="C65" s="40"/>
      <c r="D65" s="40"/>
      <c r="E65" s="56"/>
      <c r="F65" s="54"/>
      <c r="G65" s="40"/>
      <c r="O65" t="s">
        <v>110</v>
      </c>
      <c r="P65" s="15">
        <f>_xlfn.IFERROR(AVERAGE(E159:E162),"NA")</f>
        <v>0</v>
      </c>
    </row>
    <row r="66" spans="1:16" ht="15" customHeight="1">
      <c r="A66" s="55">
        <v>16</v>
      </c>
      <c r="B66" s="40" t="s">
        <v>125</v>
      </c>
      <c r="C66" s="40" t="s">
        <v>45</v>
      </c>
      <c r="D66" s="40" t="s">
        <v>160</v>
      </c>
      <c r="E66" s="56">
        <v>0</v>
      </c>
      <c r="F66" s="54"/>
      <c r="G66" s="54"/>
      <c r="O66" t="s">
        <v>198</v>
      </c>
      <c r="P66" s="15">
        <f>_xlfn.IFERROR(AVERAGE(E164),"NA")</f>
        <v>0</v>
      </c>
    </row>
    <row r="67" spans="1:16" ht="35.25" customHeight="1">
      <c r="A67" s="55"/>
      <c r="B67" s="40"/>
      <c r="C67" s="40"/>
      <c r="D67" s="40"/>
      <c r="E67" s="56"/>
      <c r="F67" s="54"/>
      <c r="G67" s="54"/>
      <c r="O67" t="s">
        <v>201</v>
      </c>
      <c r="P67" s="15">
        <f>_xlfn.IFERROR(AVERAGE(E166:E170),"NA")</f>
        <v>0</v>
      </c>
    </row>
    <row r="68" spans="1:16" ht="15" customHeight="1">
      <c r="A68" s="55">
        <v>17</v>
      </c>
      <c r="B68" s="40" t="s">
        <v>14</v>
      </c>
      <c r="C68" s="40" t="s">
        <v>3</v>
      </c>
      <c r="D68" s="40" t="s">
        <v>161</v>
      </c>
      <c r="E68" s="56">
        <v>0</v>
      </c>
      <c r="F68" s="54"/>
      <c r="G68" s="54"/>
      <c r="O68" t="s">
        <v>207</v>
      </c>
      <c r="P68" s="15">
        <f>_xlfn.IFERROR(AVERAGE(E172:E175),"NA")</f>
        <v>0</v>
      </c>
    </row>
    <row r="69" spans="1:7" ht="34.5" customHeight="1">
      <c r="A69" s="55"/>
      <c r="B69" s="40"/>
      <c r="C69" s="40"/>
      <c r="D69" s="40"/>
      <c r="E69" s="56"/>
      <c r="F69" s="54"/>
      <c r="G69" s="54"/>
    </row>
    <row r="70" spans="1:7" ht="15" customHeight="1">
      <c r="A70" s="55">
        <v>18</v>
      </c>
      <c r="B70" s="40" t="s">
        <v>14</v>
      </c>
      <c r="C70" s="40" t="s">
        <v>3</v>
      </c>
      <c r="D70" s="40" t="s">
        <v>63</v>
      </c>
      <c r="E70" s="56">
        <v>0</v>
      </c>
      <c r="F70" s="54"/>
      <c r="G70" s="54"/>
    </row>
    <row r="71" spans="1:7" ht="33" customHeight="1">
      <c r="A71" s="55"/>
      <c r="B71" s="40"/>
      <c r="C71" s="40"/>
      <c r="D71" s="40"/>
      <c r="E71" s="56"/>
      <c r="F71" s="54"/>
      <c r="G71" s="54"/>
    </row>
    <row r="72" spans="1:7" ht="15" customHeight="1">
      <c r="A72" s="55">
        <v>19</v>
      </c>
      <c r="B72" s="40" t="s">
        <v>14</v>
      </c>
      <c r="C72" s="40" t="s">
        <v>45</v>
      </c>
      <c r="D72" s="40" t="s">
        <v>64</v>
      </c>
      <c r="E72" s="56">
        <v>0</v>
      </c>
      <c r="F72" s="54"/>
      <c r="G72" s="54"/>
    </row>
    <row r="73" spans="1:7" ht="24.75" customHeight="1">
      <c r="A73" s="55"/>
      <c r="B73" s="40"/>
      <c r="C73" s="40"/>
      <c r="D73" s="40"/>
      <c r="E73" s="56"/>
      <c r="F73" s="54"/>
      <c r="G73" s="54"/>
    </row>
    <row r="74" spans="1:7" ht="15" customHeight="1">
      <c r="A74" s="55">
        <v>20</v>
      </c>
      <c r="B74" s="40" t="s">
        <v>14</v>
      </c>
      <c r="C74" s="40" t="s">
        <v>3</v>
      </c>
      <c r="D74" s="40" t="s">
        <v>162</v>
      </c>
      <c r="E74" s="56">
        <v>0</v>
      </c>
      <c r="F74" s="54"/>
      <c r="G74" s="54"/>
    </row>
    <row r="75" spans="1:7" ht="27" customHeight="1">
      <c r="A75" s="55"/>
      <c r="B75" s="40"/>
      <c r="C75" s="40"/>
      <c r="D75" s="40"/>
      <c r="E75" s="56"/>
      <c r="F75" s="54"/>
      <c r="G75" s="54"/>
    </row>
    <row r="76" spans="1:7" ht="15" customHeight="1">
      <c r="A76" s="55">
        <v>21</v>
      </c>
      <c r="B76" s="40" t="s">
        <v>14</v>
      </c>
      <c r="C76" s="40" t="s">
        <v>3</v>
      </c>
      <c r="D76" s="40" t="s">
        <v>67</v>
      </c>
      <c r="E76" s="56">
        <v>0</v>
      </c>
      <c r="F76" s="54"/>
      <c r="G76" s="54"/>
    </row>
    <row r="77" spans="1:7" ht="15" customHeight="1">
      <c r="A77" s="55"/>
      <c r="B77" s="40"/>
      <c r="C77" s="40"/>
      <c r="D77" s="40"/>
      <c r="E77" s="56"/>
      <c r="F77" s="54"/>
      <c r="G77" s="54"/>
    </row>
    <row r="78" spans="1:7" ht="15" customHeight="1">
      <c r="A78" s="55">
        <v>22</v>
      </c>
      <c r="B78" s="40" t="s">
        <v>14</v>
      </c>
      <c r="C78" s="40" t="s">
        <v>3</v>
      </c>
      <c r="D78" s="51" t="s">
        <v>69</v>
      </c>
      <c r="E78" s="56">
        <v>0</v>
      </c>
      <c r="F78" s="54"/>
      <c r="G78" s="54"/>
    </row>
    <row r="79" spans="1:7" ht="28.5" customHeight="1">
      <c r="A79" s="55"/>
      <c r="B79" s="40"/>
      <c r="C79" s="40"/>
      <c r="D79" s="53"/>
      <c r="E79" s="56"/>
      <c r="F79" s="54"/>
      <c r="G79" s="54"/>
    </row>
    <row r="80" spans="1:7" ht="15">
      <c r="A80" s="55">
        <v>23</v>
      </c>
      <c r="B80" s="40" t="s">
        <v>14</v>
      </c>
      <c r="C80" s="40" t="s">
        <v>3</v>
      </c>
      <c r="D80" s="40" t="s">
        <v>163</v>
      </c>
      <c r="E80" s="56">
        <v>0</v>
      </c>
      <c r="F80" s="54"/>
      <c r="G80" s="54"/>
    </row>
    <row r="81" spans="1:7" ht="33.75" customHeight="1">
      <c r="A81" s="55"/>
      <c r="B81" s="40"/>
      <c r="C81" s="40"/>
      <c r="D81" s="40"/>
      <c r="E81" s="56"/>
      <c r="F81" s="54"/>
      <c r="G81" s="54"/>
    </row>
    <row r="82" spans="1:7" ht="15" customHeight="1">
      <c r="A82" s="55">
        <v>24</v>
      </c>
      <c r="B82" s="40" t="s">
        <v>145</v>
      </c>
      <c r="C82" s="40" t="s">
        <v>7</v>
      </c>
      <c r="D82" s="40" t="s">
        <v>78</v>
      </c>
      <c r="E82" s="56">
        <v>0</v>
      </c>
      <c r="F82" s="54"/>
      <c r="G82" s="54"/>
    </row>
    <row r="83" spans="1:7" ht="15" customHeight="1">
      <c r="A83" s="55"/>
      <c r="B83" s="40"/>
      <c r="C83" s="40"/>
      <c r="D83" s="40"/>
      <c r="E83" s="56"/>
      <c r="F83" s="54"/>
      <c r="G83" s="54"/>
    </row>
    <row r="84" spans="1:7" ht="15" customHeight="1">
      <c r="A84" s="55">
        <v>25</v>
      </c>
      <c r="B84" s="40" t="s">
        <v>127</v>
      </c>
      <c r="C84" s="40" t="s">
        <v>45</v>
      </c>
      <c r="D84" s="40" t="s">
        <v>71</v>
      </c>
      <c r="E84" s="56">
        <v>0</v>
      </c>
      <c r="F84" s="54"/>
      <c r="G84" s="54"/>
    </row>
    <row r="85" spans="1:7" ht="69" customHeight="1">
      <c r="A85" s="55"/>
      <c r="B85" s="40"/>
      <c r="C85" s="40"/>
      <c r="D85" s="40"/>
      <c r="E85" s="56"/>
      <c r="F85" s="54"/>
      <c r="G85" s="54"/>
    </row>
    <row r="86" spans="1:7" ht="15" customHeight="1">
      <c r="A86" s="55">
        <v>26</v>
      </c>
      <c r="B86" s="40" t="s">
        <v>127</v>
      </c>
      <c r="C86" s="40" t="s">
        <v>58</v>
      </c>
      <c r="D86" s="40" t="s">
        <v>164</v>
      </c>
      <c r="E86" s="56">
        <v>0</v>
      </c>
      <c r="F86" s="54"/>
      <c r="G86" s="54"/>
    </row>
    <row r="87" spans="1:7" ht="36" customHeight="1">
      <c r="A87" s="55"/>
      <c r="B87" s="40"/>
      <c r="C87" s="40"/>
      <c r="D87" s="40"/>
      <c r="E87" s="56"/>
      <c r="F87" s="54"/>
      <c r="G87" s="54"/>
    </row>
    <row r="88" spans="1:7" ht="15" customHeight="1">
      <c r="A88" s="55">
        <v>27</v>
      </c>
      <c r="B88" s="40" t="s">
        <v>145</v>
      </c>
      <c r="C88" s="40" t="s">
        <v>59</v>
      </c>
      <c r="D88" s="40" t="s">
        <v>75</v>
      </c>
      <c r="E88" s="56">
        <v>0</v>
      </c>
      <c r="F88" s="54"/>
      <c r="G88" s="54"/>
    </row>
    <row r="89" spans="1:7" ht="48.75" customHeight="1">
      <c r="A89" s="55"/>
      <c r="B89" s="40"/>
      <c r="C89" s="40"/>
      <c r="D89" s="40"/>
      <c r="E89" s="56"/>
      <c r="F89" s="54"/>
      <c r="G89" s="54"/>
    </row>
    <row r="90" spans="1:7" ht="15" customHeight="1">
      <c r="A90" s="55">
        <v>28</v>
      </c>
      <c r="B90" s="40" t="s">
        <v>145</v>
      </c>
      <c r="C90" s="40" t="s">
        <v>46</v>
      </c>
      <c r="D90" s="51" t="s">
        <v>76</v>
      </c>
      <c r="E90" s="56">
        <v>0</v>
      </c>
      <c r="F90" s="54"/>
      <c r="G90" s="54"/>
    </row>
    <row r="91" spans="1:7" ht="42.75" customHeight="1">
      <c r="A91" s="55"/>
      <c r="B91" s="40"/>
      <c r="C91" s="40"/>
      <c r="D91" s="53"/>
      <c r="E91" s="56"/>
      <c r="F91" s="54"/>
      <c r="G91" s="54"/>
    </row>
    <row r="92" spans="1:7" ht="15" customHeight="1">
      <c r="A92" s="55">
        <v>29</v>
      </c>
      <c r="B92" s="40" t="s">
        <v>165</v>
      </c>
      <c r="C92" s="40" t="s">
        <v>59</v>
      </c>
      <c r="D92" s="40" t="s">
        <v>77</v>
      </c>
      <c r="E92" s="56">
        <v>0</v>
      </c>
      <c r="F92" s="54"/>
      <c r="G92" s="54"/>
    </row>
    <row r="93" spans="1:7" ht="54" customHeight="1">
      <c r="A93" s="55"/>
      <c r="B93" s="40"/>
      <c r="C93" s="40"/>
      <c r="D93" s="40"/>
      <c r="E93" s="56"/>
      <c r="F93" s="54"/>
      <c r="G93" s="54"/>
    </row>
    <row r="94" spans="1:7" ht="15">
      <c r="A94" s="41" t="s">
        <v>166</v>
      </c>
      <c r="B94" s="42"/>
      <c r="C94" s="42"/>
      <c r="D94" s="42"/>
      <c r="E94" s="42"/>
      <c r="F94" s="42"/>
      <c r="G94" s="43"/>
    </row>
    <row r="95" spans="1:7" ht="15">
      <c r="A95" s="44"/>
      <c r="B95" s="45"/>
      <c r="C95" s="45"/>
      <c r="D95" s="45"/>
      <c r="E95" s="45"/>
      <c r="F95" s="45"/>
      <c r="G95" s="46"/>
    </row>
    <row r="96" spans="1:7" ht="15">
      <c r="A96" s="55">
        <v>30</v>
      </c>
      <c r="B96" s="40" t="s">
        <v>127</v>
      </c>
      <c r="C96" s="40" t="s">
        <v>60</v>
      </c>
      <c r="D96" s="40" t="s">
        <v>79</v>
      </c>
      <c r="E96" s="56">
        <v>0</v>
      </c>
      <c r="F96" s="54"/>
      <c r="G96" s="54"/>
    </row>
    <row r="97" spans="1:7" ht="58.5" customHeight="1">
      <c r="A97" s="55"/>
      <c r="B97" s="40"/>
      <c r="C97" s="40"/>
      <c r="D97" s="40"/>
      <c r="E97" s="56"/>
      <c r="F97" s="54"/>
      <c r="G97" s="54"/>
    </row>
    <row r="98" spans="1:7" ht="15" customHeight="1">
      <c r="A98" s="55">
        <v>31</v>
      </c>
      <c r="B98" s="40" t="s">
        <v>127</v>
      </c>
      <c r="C98" s="40" t="s">
        <v>60</v>
      </c>
      <c r="D98" s="40" t="s">
        <v>167</v>
      </c>
      <c r="E98" s="56">
        <v>0</v>
      </c>
      <c r="F98" s="54"/>
      <c r="G98" s="54"/>
    </row>
    <row r="99" spans="1:7" ht="76.5" customHeight="1">
      <c r="A99" s="55"/>
      <c r="B99" s="40"/>
      <c r="C99" s="40"/>
      <c r="D99" s="40"/>
      <c r="E99" s="56"/>
      <c r="F99" s="54"/>
      <c r="G99" s="54"/>
    </row>
    <row r="100" spans="1:7" ht="15">
      <c r="A100" s="55">
        <v>32</v>
      </c>
      <c r="B100" s="40" t="s">
        <v>127</v>
      </c>
      <c r="C100" s="40" t="s">
        <v>60</v>
      </c>
      <c r="D100" s="40" t="s">
        <v>168</v>
      </c>
      <c r="E100" s="56">
        <v>0</v>
      </c>
      <c r="F100" s="54"/>
      <c r="G100" s="54"/>
    </row>
    <row r="101" spans="1:7" ht="44.25" customHeight="1">
      <c r="A101" s="55"/>
      <c r="B101" s="40"/>
      <c r="C101" s="40"/>
      <c r="D101" s="40"/>
      <c r="E101" s="56"/>
      <c r="F101" s="54"/>
      <c r="G101" s="54"/>
    </row>
    <row r="102" spans="1:7" ht="15">
      <c r="A102" s="55">
        <v>33</v>
      </c>
      <c r="B102" s="40" t="s">
        <v>127</v>
      </c>
      <c r="C102" s="40" t="s">
        <v>59</v>
      </c>
      <c r="D102" s="51" t="s">
        <v>169</v>
      </c>
      <c r="E102" s="56">
        <v>0</v>
      </c>
      <c r="F102" s="54"/>
      <c r="G102" s="54"/>
    </row>
    <row r="103" spans="1:7" ht="83.25" customHeight="1">
      <c r="A103" s="55"/>
      <c r="B103" s="40"/>
      <c r="C103" s="40"/>
      <c r="D103" s="53"/>
      <c r="E103" s="56"/>
      <c r="F103" s="54"/>
      <c r="G103" s="54"/>
    </row>
    <row r="104" spans="1:7" ht="15">
      <c r="A104" s="47" t="s">
        <v>85</v>
      </c>
      <c r="B104" s="47"/>
      <c r="C104" s="47"/>
      <c r="D104" s="47"/>
      <c r="E104" s="47"/>
      <c r="F104" s="47"/>
      <c r="G104" s="47"/>
    </row>
    <row r="105" spans="1:7" ht="15">
      <c r="A105" s="55">
        <v>34</v>
      </c>
      <c r="B105" s="40" t="s">
        <v>14</v>
      </c>
      <c r="C105" s="40" t="s">
        <v>7</v>
      </c>
      <c r="D105" s="40" t="s">
        <v>86</v>
      </c>
      <c r="E105" s="56">
        <v>0</v>
      </c>
      <c r="F105" s="54"/>
      <c r="G105" s="54"/>
    </row>
    <row r="106" spans="1:7" ht="39" customHeight="1">
      <c r="A106" s="55"/>
      <c r="B106" s="40"/>
      <c r="C106" s="40"/>
      <c r="D106" s="40"/>
      <c r="E106" s="56"/>
      <c r="F106" s="54"/>
      <c r="G106" s="54"/>
    </row>
    <row r="107" spans="1:7" ht="15">
      <c r="A107" s="55">
        <v>35</v>
      </c>
      <c r="B107" s="40" t="s">
        <v>14</v>
      </c>
      <c r="C107" s="40" t="s">
        <v>3</v>
      </c>
      <c r="D107" s="40" t="s">
        <v>87</v>
      </c>
      <c r="E107" s="56">
        <v>0</v>
      </c>
      <c r="F107" s="54"/>
      <c r="G107" s="54"/>
    </row>
    <row r="108" spans="1:7" ht="26.25" customHeight="1">
      <c r="A108" s="55"/>
      <c r="B108" s="40"/>
      <c r="C108" s="40"/>
      <c r="D108" s="40"/>
      <c r="E108" s="56"/>
      <c r="F108" s="54"/>
      <c r="G108" s="54"/>
    </row>
    <row r="109" spans="1:7" ht="15" customHeight="1">
      <c r="A109" s="55">
        <v>36</v>
      </c>
      <c r="B109" s="40" t="s">
        <v>14</v>
      </c>
      <c r="C109" s="40" t="s">
        <v>3</v>
      </c>
      <c r="D109" s="40" t="s">
        <v>170</v>
      </c>
      <c r="E109" s="56">
        <v>0</v>
      </c>
      <c r="F109" s="54"/>
      <c r="G109" s="54"/>
    </row>
    <row r="110" spans="1:7" ht="15" customHeight="1">
      <c r="A110" s="55"/>
      <c r="B110" s="40"/>
      <c r="C110" s="40"/>
      <c r="D110" s="40"/>
      <c r="E110" s="56"/>
      <c r="F110" s="54"/>
      <c r="G110" s="54"/>
    </row>
    <row r="111" spans="1:7" ht="15" customHeight="1">
      <c r="A111" s="55">
        <v>37</v>
      </c>
      <c r="B111" s="40" t="s">
        <v>14</v>
      </c>
      <c r="C111" s="40" t="s">
        <v>3</v>
      </c>
      <c r="D111" s="40" t="s">
        <v>89</v>
      </c>
      <c r="E111" s="56">
        <v>0</v>
      </c>
      <c r="F111" s="54"/>
      <c r="G111" s="54"/>
    </row>
    <row r="112" spans="1:7" ht="45" customHeight="1">
      <c r="A112" s="55"/>
      <c r="B112" s="40"/>
      <c r="C112" s="40"/>
      <c r="D112" s="40"/>
      <c r="E112" s="56"/>
      <c r="F112" s="54"/>
      <c r="G112" s="54"/>
    </row>
    <row r="113" spans="1:7" ht="15" customHeight="1">
      <c r="A113" s="55">
        <v>38</v>
      </c>
      <c r="B113" s="40" t="s">
        <v>145</v>
      </c>
      <c r="C113" s="40" t="s">
        <v>45</v>
      </c>
      <c r="D113" s="40" t="s">
        <v>90</v>
      </c>
      <c r="E113" s="56">
        <v>0</v>
      </c>
      <c r="F113" s="54"/>
      <c r="G113" s="54"/>
    </row>
    <row r="114" spans="1:7" ht="43.5" customHeight="1">
      <c r="A114" s="55"/>
      <c r="B114" s="40"/>
      <c r="C114" s="40"/>
      <c r="D114" s="40"/>
      <c r="E114" s="56"/>
      <c r="F114" s="54"/>
      <c r="G114" s="54"/>
    </row>
    <row r="115" spans="1:7" ht="15" customHeight="1">
      <c r="A115" s="55">
        <v>39</v>
      </c>
      <c r="B115" s="40" t="s">
        <v>145</v>
      </c>
      <c r="C115" s="40" t="s">
        <v>7</v>
      </c>
      <c r="D115" s="40" t="s">
        <v>91</v>
      </c>
      <c r="E115" s="56">
        <v>0</v>
      </c>
      <c r="F115" s="54"/>
      <c r="G115" s="54"/>
    </row>
    <row r="116" spans="1:7" ht="31.5" customHeight="1">
      <c r="A116" s="55"/>
      <c r="B116" s="40"/>
      <c r="C116" s="40"/>
      <c r="D116" s="40"/>
      <c r="E116" s="56"/>
      <c r="F116" s="54"/>
      <c r="G116" s="54"/>
    </row>
    <row r="117" spans="1:7" ht="15">
      <c r="A117" s="55">
        <v>40</v>
      </c>
      <c r="B117" s="40" t="s">
        <v>145</v>
      </c>
      <c r="C117" s="40" t="s">
        <v>7</v>
      </c>
      <c r="D117" s="40" t="s">
        <v>171</v>
      </c>
      <c r="E117" s="56">
        <v>0</v>
      </c>
      <c r="F117" s="54"/>
      <c r="G117" s="54"/>
    </row>
    <row r="118" spans="1:7" ht="39" customHeight="1">
      <c r="A118" s="55"/>
      <c r="B118" s="40"/>
      <c r="C118" s="40"/>
      <c r="D118" s="40"/>
      <c r="E118" s="56"/>
      <c r="F118" s="54"/>
      <c r="G118" s="54"/>
    </row>
    <row r="119" spans="1:7" ht="15">
      <c r="A119" s="47" t="s">
        <v>93</v>
      </c>
      <c r="B119" s="47"/>
      <c r="C119" s="47"/>
      <c r="D119" s="47"/>
      <c r="E119" s="47"/>
      <c r="F119" s="47"/>
      <c r="G119" s="47"/>
    </row>
    <row r="120" spans="1:7" ht="59.25" customHeight="1">
      <c r="A120" s="4">
        <v>41</v>
      </c>
      <c r="B120" s="5" t="s">
        <v>14</v>
      </c>
      <c r="C120" s="5" t="s">
        <v>45</v>
      </c>
      <c r="D120" s="5" t="s">
        <v>94</v>
      </c>
      <c r="E120" s="14">
        <v>0</v>
      </c>
      <c r="F120" s="3"/>
      <c r="G120" s="3"/>
    </row>
    <row r="121" spans="1:7" ht="43.5" customHeight="1">
      <c r="A121" s="4">
        <v>42</v>
      </c>
      <c r="B121" s="5" t="s">
        <v>14</v>
      </c>
      <c r="C121" s="5" t="s">
        <v>45</v>
      </c>
      <c r="D121" s="5" t="s">
        <v>172</v>
      </c>
      <c r="E121" s="14">
        <v>0</v>
      </c>
      <c r="F121" s="3"/>
      <c r="G121" s="3"/>
    </row>
    <row r="122" spans="1:7" ht="30">
      <c r="A122" s="4">
        <v>43</v>
      </c>
      <c r="B122" s="5" t="s">
        <v>127</v>
      </c>
      <c r="C122" s="5" t="s">
        <v>7</v>
      </c>
      <c r="D122" s="5" t="s">
        <v>97</v>
      </c>
      <c r="E122" s="14">
        <v>0</v>
      </c>
      <c r="F122" s="3"/>
      <c r="G122" s="3"/>
    </row>
    <row r="123" spans="1:7" ht="15">
      <c r="A123" s="37" t="s">
        <v>98</v>
      </c>
      <c r="B123" s="38"/>
      <c r="C123" s="38"/>
      <c r="D123" s="38"/>
      <c r="E123" s="38"/>
      <c r="F123" s="38"/>
      <c r="G123" s="39"/>
    </row>
    <row r="124" spans="1:7" ht="60" customHeight="1">
      <c r="A124" s="4">
        <v>44</v>
      </c>
      <c r="B124" s="5" t="s">
        <v>145</v>
      </c>
      <c r="C124" s="5" t="s">
        <v>7</v>
      </c>
      <c r="D124" s="5" t="s">
        <v>100</v>
      </c>
      <c r="E124" s="14">
        <v>0</v>
      </c>
      <c r="F124" s="3"/>
      <c r="G124" s="3"/>
    </row>
    <row r="125" spans="1:7" ht="45">
      <c r="A125" s="4">
        <v>45</v>
      </c>
      <c r="B125" s="5" t="s">
        <v>145</v>
      </c>
      <c r="C125" s="5" t="s">
        <v>7</v>
      </c>
      <c r="D125" s="5" t="s">
        <v>173</v>
      </c>
      <c r="E125" s="14">
        <v>0</v>
      </c>
      <c r="F125" s="3"/>
      <c r="G125" s="3"/>
    </row>
    <row r="126" spans="1:7" ht="45">
      <c r="A126" s="4">
        <v>46</v>
      </c>
      <c r="B126" s="5" t="s">
        <v>145</v>
      </c>
      <c r="C126" s="5" t="s">
        <v>5</v>
      </c>
      <c r="D126" s="6" t="s">
        <v>175</v>
      </c>
      <c r="E126" s="14">
        <v>0</v>
      </c>
      <c r="F126" s="3"/>
      <c r="G126" s="3"/>
    </row>
    <row r="127" spans="1:7" ht="51.75" customHeight="1">
      <c r="A127" s="4">
        <v>47</v>
      </c>
      <c r="B127" s="5" t="s">
        <v>127</v>
      </c>
      <c r="C127" s="5" t="s">
        <v>176</v>
      </c>
      <c r="D127" s="5" t="s">
        <v>177</v>
      </c>
      <c r="E127" s="14">
        <v>0</v>
      </c>
      <c r="F127" s="3"/>
      <c r="G127" s="3"/>
    </row>
    <row r="128" spans="1:7" ht="51.75" customHeight="1">
      <c r="A128" s="48">
        <v>48</v>
      </c>
      <c r="B128" s="51" t="s">
        <v>127</v>
      </c>
      <c r="C128" s="51" t="s">
        <v>60</v>
      </c>
      <c r="D128" s="5" t="s">
        <v>178</v>
      </c>
      <c r="E128" s="14">
        <v>0</v>
      </c>
      <c r="F128" s="3"/>
      <c r="G128" s="3"/>
    </row>
    <row r="129" spans="1:7" ht="51.75" customHeight="1">
      <c r="A129" s="49"/>
      <c r="B129" s="52"/>
      <c r="C129" s="52"/>
      <c r="D129" s="7" t="s">
        <v>179</v>
      </c>
      <c r="E129" s="14">
        <v>0</v>
      </c>
      <c r="F129" s="3"/>
      <c r="G129" s="3"/>
    </row>
    <row r="130" spans="1:7" ht="51.75" customHeight="1">
      <c r="A130" s="49"/>
      <c r="B130" s="52"/>
      <c r="C130" s="52"/>
      <c r="D130" s="7" t="s">
        <v>180</v>
      </c>
      <c r="E130" s="14">
        <v>0</v>
      </c>
      <c r="F130" s="3"/>
      <c r="G130" s="3"/>
    </row>
    <row r="131" spans="1:7" ht="15.75">
      <c r="A131" s="50"/>
      <c r="B131" s="53"/>
      <c r="C131" s="53"/>
      <c r="D131" s="8" t="s">
        <v>181</v>
      </c>
      <c r="E131" s="14">
        <v>0</v>
      </c>
      <c r="F131" s="3"/>
      <c r="G131" s="3"/>
    </row>
    <row r="132" spans="1:7" ht="15">
      <c r="A132" s="37" t="s">
        <v>104</v>
      </c>
      <c r="B132" s="38"/>
      <c r="C132" s="38"/>
      <c r="D132" s="38"/>
      <c r="E132" s="38"/>
      <c r="F132" s="38"/>
      <c r="G132" s="39"/>
    </row>
    <row r="133" spans="1:7" ht="45">
      <c r="A133" s="4">
        <v>49</v>
      </c>
      <c r="B133" s="5" t="s">
        <v>14</v>
      </c>
      <c r="C133" s="5" t="s">
        <v>3</v>
      </c>
      <c r="D133" s="5" t="s">
        <v>105</v>
      </c>
      <c r="E133" s="14">
        <v>0</v>
      </c>
      <c r="F133" s="3"/>
      <c r="G133" s="3"/>
    </row>
    <row r="134" spans="1:7" ht="66" customHeight="1">
      <c r="A134" s="4">
        <v>50</v>
      </c>
      <c r="B134" s="5" t="s">
        <v>14</v>
      </c>
      <c r="C134" s="5" t="s">
        <v>3</v>
      </c>
      <c r="D134" s="5" t="s">
        <v>182</v>
      </c>
      <c r="E134" s="14">
        <v>0</v>
      </c>
      <c r="F134" s="3"/>
      <c r="G134" s="3"/>
    </row>
    <row r="135" spans="1:7" ht="45">
      <c r="A135" s="4">
        <v>51</v>
      </c>
      <c r="B135" s="5" t="s">
        <v>145</v>
      </c>
      <c r="C135" s="5" t="s">
        <v>3</v>
      </c>
      <c r="D135" s="5" t="s">
        <v>108</v>
      </c>
      <c r="E135" s="14">
        <v>0</v>
      </c>
      <c r="F135" s="3"/>
      <c r="G135" s="3"/>
    </row>
    <row r="136" spans="1:7" ht="45">
      <c r="A136" s="4">
        <v>52</v>
      </c>
      <c r="B136" s="5" t="s">
        <v>145</v>
      </c>
      <c r="C136" s="5" t="s">
        <v>45</v>
      </c>
      <c r="D136" s="5" t="s">
        <v>109</v>
      </c>
      <c r="E136" s="14">
        <v>0</v>
      </c>
      <c r="F136" s="3"/>
      <c r="G136" s="3"/>
    </row>
    <row r="137" spans="1:7" ht="60">
      <c r="A137" s="4">
        <v>53</v>
      </c>
      <c r="B137" s="5" t="s">
        <v>145</v>
      </c>
      <c r="C137" s="5" t="s">
        <v>45</v>
      </c>
      <c r="D137" s="6" t="s">
        <v>183</v>
      </c>
      <c r="E137" s="14">
        <v>0</v>
      </c>
      <c r="F137" s="3"/>
      <c r="G137" s="3"/>
    </row>
    <row r="138" spans="1:7" ht="15">
      <c r="A138" s="37" t="s">
        <v>110</v>
      </c>
      <c r="B138" s="38"/>
      <c r="C138" s="38"/>
      <c r="D138" s="38"/>
      <c r="E138" s="38"/>
      <c r="F138" s="38"/>
      <c r="G138" s="39"/>
    </row>
    <row r="139" spans="1:7" ht="30">
      <c r="A139" s="4">
        <v>54</v>
      </c>
      <c r="B139" s="5" t="s">
        <v>14</v>
      </c>
      <c r="C139" s="5" t="s">
        <v>3</v>
      </c>
      <c r="D139" s="5" t="s">
        <v>184</v>
      </c>
      <c r="E139" s="14">
        <v>0</v>
      </c>
      <c r="F139" s="3"/>
      <c r="G139" s="3"/>
    </row>
    <row r="140" spans="1:7" ht="30">
      <c r="A140" s="4">
        <v>55</v>
      </c>
      <c r="B140" s="5" t="s">
        <v>145</v>
      </c>
      <c r="C140" s="5" t="s">
        <v>33</v>
      </c>
      <c r="D140" s="5" t="s">
        <v>185</v>
      </c>
      <c r="E140" s="14">
        <v>0</v>
      </c>
      <c r="F140" s="3"/>
      <c r="G140" s="3"/>
    </row>
    <row r="141" spans="1:7" ht="30">
      <c r="A141" s="4">
        <v>56</v>
      </c>
      <c r="B141" s="5" t="s">
        <v>14</v>
      </c>
      <c r="C141" s="5" t="s">
        <v>3</v>
      </c>
      <c r="D141" s="5" t="s">
        <v>186</v>
      </c>
      <c r="E141" s="14">
        <v>0</v>
      </c>
      <c r="F141" s="3"/>
      <c r="G141" s="3"/>
    </row>
    <row r="142" spans="1:7" ht="45">
      <c r="A142" s="4">
        <v>57</v>
      </c>
      <c r="B142" s="5" t="s">
        <v>14</v>
      </c>
      <c r="C142" s="5" t="s">
        <v>3</v>
      </c>
      <c r="D142" s="5" t="s">
        <v>187</v>
      </c>
      <c r="E142" s="14">
        <v>0</v>
      </c>
      <c r="F142" s="3"/>
      <c r="G142" s="3"/>
    </row>
    <row r="143" spans="1:7" ht="15.75">
      <c r="A143" s="4">
        <v>58</v>
      </c>
      <c r="B143" s="5" t="s">
        <v>14</v>
      </c>
      <c r="C143" s="5" t="s">
        <v>3</v>
      </c>
      <c r="D143" s="5" t="s">
        <v>188</v>
      </c>
      <c r="E143" s="14">
        <v>0</v>
      </c>
      <c r="F143" s="3"/>
      <c r="G143" s="3"/>
    </row>
    <row r="144" spans="1:7" ht="45">
      <c r="A144" s="4">
        <v>59</v>
      </c>
      <c r="B144" s="5" t="s">
        <v>145</v>
      </c>
      <c r="C144" s="5" t="s">
        <v>7</v>
      </c>
      <c r="D144" s="5" t="s">
        <v>189</v>
      </c>
      <c r="E144" s="14">
        <v>0</v>
      </c>
      <c r="F144" s="3"/>
      <c r="G144" s="3"/>
    </row>
    <row r="145" spans="1:7" ht="45">
      <c r="A145" s="4">
        <v>60</v>
      </c>
      <c r="B145" s="5" t="s">
        <v>145</v>
      </c>
      <c r="C145" s="5" t="s">
        <v>7</v>
      </c>
      <c r="D145" s="5" t="s">
        <v>190</v>
      </c>
      <c r="E145" s="14">
        <v>0</v>
      </c>
      <c r="F145" s="3"/>
      <c r="G145" s="3"/>
    </row>
    <row r="146" spans="1:7" ht="15">
      <c r="A146" s="37" t="s">
        <v>123</v>
      </c>
      <c r="B146" s="38"/>
      <c r="C146" s="38"/>
      <c r="D146" s="38"/>
      <c r="E146" s="38"/>
      <c r="F146" s="38"/>
      <c r="G146" s="39"/>
    </row>
    <row r="147" spans="1:7" ht="30">
      <c r="A147" s="4">
        <v>61</v>
      </c>
      <c r="B147" s="5" t="s">
        <v>14</v>
      </c>
      <c r="C147" s="5" t="s">
        <v>33</v>
      </c>
      <c r="D147" s="5" t="s">
        <v>124</v>
      </c>
      <c r="E147" s="14">
        <v>0</v>
      </c>
      <c r="F147" s="3"/>
      <c r="G147" s="3"/>
    </row>
    <row r="148" spans="1:7" ht="45">
      <c r="A148" s="4">
        <v>62</v>
      </c>
      <c r="B148" s="5" t="s">
        <v>125</v>
      </c>
      <c r="C148" s="5" t="s">
        <v>3</v>
      </c>
      <c r="D148" s="5" t="s">
        <v>126</v>
      </c>
      <c r="E148" s="14">
        <v>0</v>
      </c>
      <c r="F148" s="3"/>
      <c r="G148" s="3"/>
    </row>
    <row r="149" spans="1:7" ht="60">
      <c r="A149" s="4">
        <v>63</v>
      </c>
      <c r="B149" s="5" t="s">
        <v>127</v>
      </c>
      <c r="C149" s="5" t="s">
        <v>120</v>
      </c>
      <c r="D149" s="5" t="s">
        <v>128</v>
      </c>
      <c r="E149" s="14">
        <v>0</v>
      </c>
      <c r="F149" s="3"/>
      <c r="G149" s="3"/>
    </row>
    <row r="150" spans="1:7" ht="30">
      <c r="A150" s="4">
        <v>64</v>
      </c>
      <c r="B150" s="5" t="s">
        <v>14</v>
      </c>
      <c r="C150" s="5" t="s">
        <v>3</v>
      </c>
      <c r="D150" s="5" t="s">
        <v>129</v>
      </c>
      <c r="E150" s="14">
        <v>0</v>
      </c>
      <c r="F150" s="3"/>
      <c r="G150" s="3"/>
    </row>
    <row r="151" spans="1:7" ht="45">
      <c r="A151" s="4">
        <v>65</v>
      </c>
      <c r="B151" s="5" t="s">
        <v>127</v>
      </c>
      <c r="C151" s="5" t="s">
        <v>59</v>
      </c>
      <c r="D151" s="5" t="s">
        <v>130</v>
      </c>
      <c r="E151" s="14">
        <v>0</v>
      </c>
      <c r="F151" s="3"/>
      <c r="G151" s="3"/>
    </row>
    <row r="152" spans="1:7" ht="75">
      <c r="A152" s="4">
        <v>66</v>
      </c>
      <c r="B152" s="5" t="s">
        <v>17</v>
      </c>
      <c r="C152" s="5" t="s">
        <v>7</v>
      </c>
      <c r="D152" s="5" t="s">
        <v>131</v>
      </c>
      <c r="E152" s="14">
        <v>0</v>
      </c>
      <c r="F152" s="3"/>
      <c r="G152" s="3"/>
    </row>
    <row r="153" spans="1:7" ht="15">
      <c r="A153" s="37" t="s">
        <v>132</v>
      </c>
      <c r="B153" s="38"/>
      <c r="C153" s="38"/>
      <c r="D153" s="38"/>
      <c r="E153" s="38"/>
      <c r="F153" s="38"/>
      <c r="G153" s="39"/>
    </row>
    <row r="154" spans="1:7" ht="69" customHeight="1">
      <c r="A154" s="4">
        <v>67</v>
      </c>
      <c r="B154" s="5" t="s">
        <v>14</v>
      </c>
      <c r="C154" s="5" t="s">
        <v>45</v>
      </c>
      <c r="D154" s="5" t="s">
        <v>133</v>
      </c>
      <c r="E154" s="14">
        <v>0</v>
      </c>
      <c r="F154" s="3"/>
      <c r="G154" s="3"/>
    </row>
    <row r="155" spans="1:7" ht="30">
      <c r="A155" s="4">
        <v>68</v>
      </c>
      <c r="B155" s="5" t="s">
        <v>127</v>
      </c>
      <c r="C155" s="5" t="s">
        <v>45</v>
      </c>
      <c r="D155" s="5" t="s">
        <v>134</v>
      </c>
      <c r="E155" s="14">
        <v>0</v>
      </c>
      <c r="F155" s="3"/>
      <c r="G155" s="3"/>
    </row>
    <row r="156" spans="1:7" ht="45">
      <c r="A156" s="4">
        <v>69</v>
      </c>
      <c r="B156" s="5" t="s">
        <v>14</v>
      </c>
      <c r="C156" s="5" t="s">
        <v>7</v>
      </c>
      <c r="D156" s="5" t="s">
        <v>135</v>
      </c>
      <c r="E156" s="14">
        <v>0</v>
      </c>
      <c r="F156" s="3"/>
      <c r="G156" s="3"/>
    </row>
    <row r="157" spans="1:7" ht="45">
      <c r="A157" s="4">
        <v>70</v>
      </c>
      <c r="B157" s="5" t="s">
        <v>145</v>
      </c>
      <c r="C157" s="5" t="s">
        <v>191</v>
      </c>
      <c r="D157" s="5" t="s">
        <v>192</v>
      </c>
      <c r="E157" s="14">
        <v>0</v>
      </c>
      <c r="F157" s="3"/>
      <c r="G157" s="3"/>
    </row>
    <row r="158" spans="1:7" ht="15">
      <c r="A158" s="37" t="s">
        <v>110</v>
      </c>
      <c r="B158" s="38"/>
      <c r="C158" s="38"/>
      <c r="D158" s="38"/>
      <c r="E158" s="38"/>
      <c r="F158" s="38"/>
      <c r="G158" s="39"/>
    </row>
    <row r="159" spans="1:7" ht="30">
      <c r="A159" s="4">
        <v>71</v>
      </c>
      <c r="B159" s="5"/>
      <c r="C159" s="5" t="s">
        <v>33</v>
      </c>
      <c r="D159" s="5" t="s">
        <v>193</v>
      </c>
      <c r="E159" s="14">
        <v>0</v>
      </c>
      <c r="F159" s="3"/>
      <c r="G159" s="3"/>
    </row>
    <row r="160" spans="1:7" ht="45">
      <c r="A160" s="4">
        <v>72</v>
      </c>
      <c r="B160" s="5"/>
      <c r="C160" s="5" t="s">
        <v>4</v>
      </c>
      <c r="D160" s="5" t="s">
        <v>194</v>
      </c>
      <c r="E160" s="14">
        <v>0</v>
      </c>
      <c r="F160" s="3"/>
      <c r="G160" s="3"/>
    </row>
    <row r="161" spans="1:7" ht="45">
      <c r="A161" s="4">
        <v>73</v>
      </c>
      <c r="B161" s="5"/>
      <c r="C161" s="5" t="s">
        <v>59</v>
      </c>
      <c r="D161" s="5" t="s">
        <v>195</v>
      </c>
      <c r="E161" s="14">
        <v>0</v>
      </c>
      <c r="F161" s="3"/>
      <c r="G161" s="3"/>
    </row>
    <row r="162" spans="1:7" ht="45.75" customHeight="1">
      <c r="A162" s="4">
        <v>74</v>
      </c>
      <c r="B162" s="5"/>
      <c r="C162" s="5" t="s">
        <v>59</v>
      </c>
      <c r="D162" s="5" t="s">
        <v>196</v>
      </c>
      <c r="E162" s="14">
        <v>0</v>
      </c>
      <c r="F162" s="3"/>
      <c r="G162" s="3"/>
    </row>
    <row r="163" spans="1:7" ht="15">
      <c r="A163" s="37" t="s">
        <v>198</v>
      </c>
      <c r="B163" s="38"/>
      <c r="C163" s="38"/>
      <c r="D163" s="38"/>
      <c r="E163" s="38"/>
      <c r="F163" s="38"/>
      <c r="G163" s="39"/>
    </row>
    <row r="164" spans="1:7" ht="90">
      <c r="A164" s="11">
        <v>75</v>
      </c>
      <c r="B164" s="9" t="s">
        <v>200</v>
      </c>
      <c r="C164" s="9"/>
      <c r="D164" s="9" t="s">
        <v>199</v>
      </c>
      <c r="E164" s="14">
        <v>0</v>
      </c>
      <c r="F164" s="10"/>
      <c r="G164" s="10"/>
    </row>
    <row r="165" spans="1:7" ht="15">
      <c r="A165" s="37" t="s">
        <v>201</v>
      </c>
      <c r="B165" s="38"/>
      <c r="C165" s="38"/>
      <c r="D165" s="38"/>
      <c r="E165" s="38"/>
      <c r="F165" s="38"/>
      <c r="G165" s="39"/>
    </row>
    <row r="166" spans="1:7" ht="45">
      <c r="A166" s="11">
        <v>76</v>
      </c>
      <c r="B166" s="9" t="s">
        <v>7</v>
      </c>
      <c r="C166" s="9"/>
      <c r="D166" s="9" t="s">
        <v>202</v>
      </c>
      <c r="E166" s="14">
        <v>0</v>
      </c>
      <c r="F166" s="10"/>
      <c r="G166" s="10"/>
    </row>
    <row r="167" spans="1:7" ht="60">
      <c r="A167" s="11">
        <v>77</v>
      </c>
      <c r="B167" s="9" t="s">
        <v>7</v>
      </c>
      <c r="C167" s="9"/>
      <c r="D167" s="9" t="s">
        <v>203</v>
      </c>
      <c r="E167" s="14">
        <v>0</v>
      </c>
      <c r="F167" s="10"/>
      <c r="G167" s="10"/>
    </row>
    <row r="168" spans="1:7" ht="45">
      <c r="A168" s="11">
        <v>78</v>
      </c>
      <c r="B168" s="9" t="s">
        <v>7</v>
      </c>
      <c r="C168" s="9"/>
      <c r="D168" s="9" t="s">
        <v>204</v>
      </c>
      <c r="E168" s="14">
        <v>0</v>
      </c>
      <c r="F168" s="10"/>
      <c r="G168" s="10"/>
    </row>
    <row r="169" spans="1:7" ht="120">
      <c r="A169" s="11">
        <v>79</v>
      </c>
      <c r="B169" s="9" t="s">
        <v>7</v>
      </c>
      <c r="C169" s="9"/>
      <c r="D169" s="9" t="s">
        <v>205</v>
      </c>
      <c r="E169" s="14">
        <v>0</v>
      </c>
      <c r="F169" s="10"/>
      <c r="G169" s="10"/>
    </row>
    <row r="170" spans="1:7" ht="30">
      <c r="A170" s="11">
        <v>80</v>
      </c>
      <c r="B170" s="9" t="s">
        <v>7</v>
      </c>
      <c r="C170" s="9"/>
      <c r="D170" s="9" t="s">
        <v>206</v>
      </c>
      <c r="E170" s="14">
        <v>0</v>
      </c>
      <c r="F170" s="10"/>
      <c r="G170" s="10"/>
    </row>
    <row r="171" spans="1:7" ht="15">
      <c r="A171" s="37" t="s">
        <v>207</v>
      </c>
      <c r="B171" s="38"/>
      <c r="C171" s="38"/>
      <c r="D171" s="38"/>
      <c r="E171" s="38"/>
      <c r="F171" s="38"/>
      <c r="G171" s="39"/>
    </row>
    <row r="172" spans="1:7" ht="60">
      <c r="A172" s="11">
        <v>81</v>
      </c>
      <c r="B172" s="9" t="s">
        <v>59</v>
      </c>
      <c r="C172" s="9"/>
      <c r="D172" s="9" t="s">
        <v>208</v>
      </c>
      <c r="E172" s="14">
        <v>0</v>
      </c>
      <c r="F172" s="10"/>
      <c r="G172" s="10"/>
    </row>
    <row r="173" spans="1:7" ht="30">
      <c r="A173" s="11">
        <v>82</v>
      </c>
      <c r="B173" s="9" t="s">
        <v>59</v>
      </c>
      <c r="C173" s="9"/>
      <c r="D173" s="9" t="s">
        <v>209</v>
      </c>
      <c r="E173" s="14">
        <v>0</v>
      </c>
      <c r="F173" s="10"/>
      <c r="G173" s="10"/>
    </row>
    <row r="174" spans="1:7" ht="60">
      <c r="A174" s="11">
        <v>83</v>
      </c>
      <c r="B174" s="9" t="s">
        <v>59</v>
      </c>
      <c r="C174" s="9"/>
      <c r="D174" s="9" t="s">
        <v>210</v>
      </c>
      <c r="E174" s="14">
        <v>0</v>
      </c>
      <c r="F174" s="10"/>
      <c r="G174" s="10"/>
    </row>
    <row r="175" spans="1:7" ht="45">
      <c r="A175" s="11">
        <v>84</v>
      </c>
      <c r="B175" s="9" t="s">
        <v>7</v>
      </c>
      <c r="C175" s="9"/>
      <c r="D175" s="9" t="s">
        <v>211</v>
      </c>
      <c r="E175" s="14">
        <v>0</v>
      </c>
      <c r="F175" s="10"/>
      <c r="G175" s="10"/>
    </row>
  </sheetData>
  <sheetProtection/>
  <mergeCells count="331">
    <mergeCell ref="O36:O37"/>
    <mergeCell ref="P36:P37"/>
    <mergeCell ref="R54:R55"/>
    <mergeCell ref="S54:S55"/>
    <mergeCell ref="A15:K15"/>
    <mergeCell ref="A16:E16"/>
    <mergeCell ref="G16:K16"/>
    <mergeCell ref="B17:E17"/>
    <mergeCell ref="H17:K17"/>
    <mergeCell ref="B18:E18"/>
    <mergeCell ref="G18:G19"/>
    <mergeCell ref="H18:K19"/>
    <mergeCell ref="B19:E19"/>
    <mergeCell ref="A25:C25"/>
    <mergeCell ref="D25:K25"/>
    <mergeCell ref="A26:C26"/>
    <mergeCell ref="D26:K26"/>
    <mergeCell ref="A27:C27"/>
    <mergeCell ref="D27:K27"/>
    <mergeCell ref="B20:E20"/>
    <mergeCell ref="H20:K20"/>
    <mergeCell ref="B21:E21"/>
    <mergeCell ref="H21:K21"/>
    <mergeCell ref="B22:E22"/>
    <mergeCell ref="H22:K22"/>
    <mergeCell ref="G30:G31"/>
    <mergeCell ref="A32:G32"/>
    <mergeCell ref="A33:A34"/>
    <mergeCell ref="B33:B34"/>
    <mergeCell ref="C33:C34"/>
    <mergeCell ref="D33:D34"/>
    <mergeCell ref="E33:E34"/>
    <mergeCell ref="F33:F34"/>
    <mergeCell ref="G33:G34"/>
    <mergeCell ref="A30:A31"/>
    <mergeCell ref="B30:B31"/>
    <mergeCell ref="C30:C31"/>
    <mergeCell ref="D30:D31"/>
    <mergeCell ref="E30:E31"/>
    <mergeCell ref="F30:F31"/>
    <mergeCell ref="G35:G36"/>
    <mergeCell ref="A37:G37"/>
    <mergeCell ref="A38:A39"/>
    <mergeCell ref="B38:B39"/>
    <mergeCell ref="C38:C39"/>
    <mergeCell ref="D38:D39"/>
    <mergeCell ref="E38:E39"/>
    <mergeCell ref="F38:F39"/>
    <mergeCell ref="G38:G39"/>
    <mergeCell ref="A35:A36"/>
    <mergeCell ref="B35:B36"/>
    <mergeCell ref="C35:C36"/>
    <mergeCell ref="D35:D36"/>
    <mergeCell ref="E35:E36"/>
    <mergeCell ref="F35:F36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8:G49"/>
    <mergeCell ref="J48:J51"/>
    <mergeCell ref="A50:G51"/>
    <mergeCell ref="A52:A53"/>
    <mergeCell ref="B52:B53"/>
    <mergeCell ref="C52:C53"/>
    <mergeCell ref="D52:D53"/>
    <mergeCell ref="E52:E53"/>
    <mergeCell ref="F52:F53"/>
    <mergeCell ref="G52:G53"/>
    <mergeCell ref="A48:A49"/>
    <mergeCell ref="B48:B49"/>
    <mergeCell ref="C48:C49"/>
    <mergeCell ref="D48:D49"/>
    <mergeCell ref="E48:E49"/>
    <mergeCell ref="F48:F4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F78:F79"/>
    <mergeCell ref="G82:G83"/>
    <mergeCell ref="G74:G75"/>
    <mergeCell ref="A76:A77"/>
    <mergeCell ref="B76:B77"/>
    <mergeCell ref="C76:C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D76:D77"/>
    <mergeCell ref="A84:A85"/>
    <mergeCell ref="B84:B85"/>
    <mergeCell ref="C84:C85"/>
    <mergeCell ref="D78:D79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E80:E81"/>
    <mergeCell ref="F80:F81"/>
    <mergeCell ref="G80:G81"/>
    <mergeCell ref="A78:A79"/>
    <mergeCell ref="B78:B79"/>
    <mergeCell ref="C78:C79"/>
    <mergeCell ref="E78:E79"/>
    <mergeCell ref="G86:G87"/>
    <mergeCell ref="A88:A89"/>
    <mergeCell ref="B88:B89"/>
    <mergeCell ref="C88:C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D88:D89"/>
    <mergeCell ref="G90:G91"/>
    <mergeCell ref="A92:A93"/>
    <mergeCell ref="B92:B93"/>
    <mergeCell ref="C92:C93"/>
    <mergeCell ref="E92:E93"/>
    <mergeCell ref="F92:F93"/>
    <mergeCell ref="G92:G93"/>
    <mergeCell ref="A90:A91"/>
    <mergeCell ref="B90:B91"/>
    <mergeCell ref="C90:C91"/>
    <mergeCell ref="E90:E91"/>
    <mergeCell ref="F90:F91"/>
    <mergeCell ref="D92:D93"/>
    <mergeCell ref="D90:D91"/>
    <mergeCell ref="B98:B99"/>
    <mergeCell ref="C98:C99"/>
    <mergeCell ref="E98:E99"/>
    <mergeCell ref="F98:F99"/>
    <mergeCell ref="A96:A97"/>
    <mergeCell ref="B96:B97"/>
    <mergeCell ref="C96:C97"/>
    <mergeCell ref="D100:D101"/>
    <mergeCell ref="D98:D99"/>
    <mergeCell ref="E96:E97"/>
    <mergeCell ref="F96:F97"/>
    <mergeCell ref="D96:D97"/>
    <mergeCell ref="G96:G97"/>
    <mergeCell ref="A104:G104"/>
    <mergeCell ref="A105:A106"/>
    <mergeCell ref="B105:B106"/>
    <mergeCell ref="C105:C106"/>
    <mergeCell ref="D105:D106"/>
    <mergeCell ref="E105:E106"/>
    <mergeCell ref="F105:F106"/>
    <mergeCell ref="G105:G106"/>
    <mergeCell ref="D102:D103"/>
    <mergeCell ref="G102:G103"/>
    <mergeCell ref="A102:A103"/>
    <mergeCell ref="B102:B103"/>
    <mergeCell ref="C102:C103"/>
    <mergeCell ref="E102:E103"/>
    <mergeCell ref="F102:F103"/>
    <mergeCell ref="G98:G99"/>
    <mergeCell ref="A100:A101"/>
    <mergeCell ref="B100:B101"/>
    <mergeCell ref="C100:C101"/>
    <mergeCell ref="E100:E101"/>
    <mergeCell ref="F100:F101"/>
    <mergeCell ref="G100:G101"/>
    <mergeCell ref="A98:A99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A163:G163"/>
    <mergeCell ref="A165:G165"/>
    <mergeCell ref="A171:G171"/>
    <mergeCell ref="A153:G153"/>
    <mergeCell ref="A158:G158"/>
    <mergeCell ref="D80:D81"/>
    <mergeCell ref="D84:D85"/>
    <mergeCell ref="A94:G95"/>
    <mergeCell ref="A119:G119"/>
    <mergeCell ref="A123:G123"/>
    <mergeCell ref="A132:G132"/>
    <mergeCell ref="A138:G138"/>
    <mergeCell ref="A146:G146"/>
    <mergeCell ref="A128:A131"/>
    <mergeCell ref="B128:B131"/>
    <mergeCell ref="C128:C131"/>
    <mergeCell ref="G115:G116"/>
    <mergeCell ref="A117:A118"/>
    <mergeCell ref="B117:B118"/>
    <mergeCell ref="C117:C118"/>
    <mergeCell ref="D117:D118"/>
    <mergeCell ref="E117:E118"/>
    <mergeCell ref="F117:F118"/>
    <mergeCell ref="G117:G118"/>
  </mergeCells>
  <dataValidations count="1">
    <dataValidation type="list" allowBlank="1" showInputMessage="1" showErrorMessage="1" sqref="E33:E36 E172:E175 E38:E49 E96:E103 E52:E93 E120:E122 E105:E118 E124:E131 E133:E137 E139:E145 E154:E157 E147:E152 E164 E166:E170 E159:E162">
      <formula1>OPCIONES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N193"/>
  <sheetViews>
    <sheetView zoomScalePageLayoutView="0" workbookViewId="0" topLeftCell="A1">
      <selection activeCell="D165" sqref="D165"/>
    </sheetView>
  </sheetViews>
  <sheetFormatPr defaultColWidth="11.421875" defaultRowHeight="15"/>
  <cols>
    <col min="1" max="2" width="11.421875" style="31" customWidth="1"/>
    <col min="3" max="3" width="12.7109375" style="31" customWidth="1"/>
    <col min="4" max="4" width="50.00390625" style="31" customWidth="1"/>
    <col min="5" max="5" width="12.00390625" style="31" customWidth="1"/>
    <col min="6" max="6" width="3.8515625" style="31" hidden="1" customWidth="1"/>
    <col min="7" max="7" width="16.28125" style="31" customWidth="1"/>
    <col min="8" max="8" width="18.8515625" style="31" customWidth="1"/>
    <col min="9" max="12" width="11.421875" style="31" customWidth="1"/>
    <col min="13" max="14" width="0" style="31" hidden="1" customWidth="1"/>
    <col min="15" max="16384" width="11.421875" style="31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5" spans="1:11" ht="15.75">
      <c r="A15" s="66" t="s">
        <v>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15.75">
      <c r="A16" s="66" t="s">
        <v>1</v>
      </c>
      <c r="B16" s="66"/>
      <c r="C16" s="66"/>
      <c r="D16" s="66"/>
      <c r="E16" s="66"/>
      <c r="G16" s="66" t="s">
        <v>2</v>
      </c>
      <c r="H16" s="66"/>
      <c r="I16" s="66"/>
      <c r="J16" s="66"/>
      <c r="K16" s="66"/>
    </row>
    <row r="17" spans="1:11" ht="15.75">
      <c r="A17" s="30" t="s">
        <v>3</v>
      </c>
      <c r="B17" s="91" t="s">
        <v>8</v>
      </c>
      <c r="C17" s="91"/>
      <c r="D17" s="91"/>
      <c r="E17" s="91"/>
      <c r="G17" s="30" t="s">
        <v>13</v>
      </c>
      <c r="H17" s="87" t="s">
        <v>18</v>
      </c>
      <c r="I17" s="88"/>
      <c r="J17" s="88"/>
      <c r="K17" s="89"/>
    </row>
    <row r="18" spans="1:11" ht="15.75">
      <c r="A18" s="30" t="s">
        <v>4</v>
      </c>
      <c r="B18" s="91" t="s">
        <v>9</v>
      </c>
      <c r="C18" s="91"/>
      <c r="D18" s="91"/>
      <c r="E18" s="91"/>
      <c r="G18" s="56" t="s">
        <v>14</v>
      </c>
      <c r="H18" s="90" t="s">
        <v>19</v>
      </c>
      <c r="I18" s="90"/>
      <c r="J18" s="90"/>
      <c r="K18" s="90"/>
    </row>
    <row r="19" spans="1:11" ht="15.75">
      <c r="A19" s="30" t="s">
        <v>5</v>
      </c>
      <c r="B19" s="91" t="s">
        <v>10</v>
      </c>
      <c r="C19" s="91"/>
      <c r="D19" s="91"/>
      <c r="E19" s="91"/>
      <c r="G19" s="56"/>
      <c r="H19" s="90"/>
      <c r="I19" s="90"/>
      <c r="J19" s="90"/>
      <c r="K19" s="90"/>
    </row>
    <row r="20" spans="1:11" ht="15.75">
      <c r="A20" s="30" t="s">
        <v>6</v>
      </c>
      <c r="B20" s="91" t="s">
        <v>11</v>
      </c>
      <c r="C20" s="91"/>
      <c r="D20" s="91"/>
      <c r="E20" s="91"/>
      <c r="G20" s="30" t="s">
        <v>15</v>
      </c>
      <c r="H20" s="87" t="s">
        <v>20</v>
      </c>
      <c r="I20" s="88"/>
      <c r="J20" s="88"/>
      <c r="K20" s="89"/>
    </row>
    <row r="21" spans="1:11" ht="15.75">
      <c r="A21" s="30" t="s">
        <v>7</v>
      </c>
      <c r="B21" s="91" t="s">
        <v>143</v>
      </c>
      <c r="C21" s="91"/>
      <c r="D21" s="91"/>
      <c r="E21" s="91"/>
      <c r="G21" s="30" t="s">
        <v>16</v>
      </c>
      <c r="H21" s="87" t="s">
        <v>21</v>
      </c>
      <c r="I21" s="88"/>
      <c r="J21" s="88"/>
      <c r="K21" s="89"/>
    </row>
    <row r="22" spans="1:11" ht="15.75">
      <c r="A22" s="30">
        <v>1</v>
      </c>
      <c r="B22" s="91" t="s">
        <v>12</v>
      </c>
      <c r="C22" s="91"/>
      <c r="D22" s="91"/>
      <c r="E22" s="91"/>
      <c r="G22" s="30" t="s">
        <v>17</v>
      </c>
      <c r="H22" s="87" t="s">
        <v>22</v>
      </c>
      <c r="I22" s="88"/>
      <c r="J22" s="88"/>
      <c r="K22" s="89"/>
    </row>
    <row r="25" spans="1:11" ht="15.75">
      <c r="A25" s="92" t="s">
        <v>23</v>
      </c>
      <c r="B25" s="92"/>
      <c r="C25" s="92"/>
      <c r="D25" s="74"/>
      <c r="E25" s="74"/>
      <c r="F25" s="74"/>
      <c r="G25" s="74"/>
      <c r="H25" s="74"/>
      <c r="I25" s="74"/>
      <c r="J25" s="74"/>
      <c r="K25" s="74"/>
    </row>
    <row r="26" spans="1:11" ht="15.75">
      <c r="A26" s="92" t="s">
        <v>24</v>
      </c>
      <c r="B26" s="92"/>
      <c r="C26" s="92"/>
      <c r="D26" s="74"/>
      <c r="E26" s="74"/>
      <c r="F26" s="74"/>
      <c r="G26" s="74"/>
      <c r="H26" s="74"/>
      <c r="I26" s="74"/>
      <c r="J26" s="74"/>
      <c r="K26" s="74"/>
    </row>
    <row r="27" spans="1:11" ht="15.75">
      <c r="A27" s="92" t="s">
        <v>25</v>
      </c>
      <c r="B27" s="92"/>
      <c r="C27" s="92"/>
      <c r="D27" s="74"/>
      <c r="E27" s="74"/>
      <c r="F27" s="74"/>
      <c r="G27" s="74"/>
      <c r="H27" s="74"/>
      <c r="I27" s="74"/>
      <c r="J27" s="74"/>
      <c r="K27" s="74"/>
    </row>
    <row r="30" spans="1:7" ht="15.75">
      <c r="A30" s="85" t="s">
        <v>26</v>
      </c>
      <c r="B30" s="85" t="s">
        <v>27</v>
      </c>
      <c r="C30" s="84" t="s">
        <v>28</v>
      </c>
      <c r="D30" s="85" t="s">
        <v>29</v>
      </c>
      <c r="E30" s="86" t="s">
        <v>197</v>
      </c>
      <c r="F30" s="85" t="s">
        <v>30</v>
      </c>
      <c r="G30" s="84" t="s">
        <v>31</v>
      </c>
    </row>
    <row r="31" spans="1:7" ht="42.75" customHeight="1">
      <c r="A31" s="85"/>
      <c r="B31" s="85"/>
      <c r="C31" s="84"/>
      <c r="D31" s="85"/>
      <c r="E31" s="86"/>
      <c r="F31" s="85"/>
      <c r="G31" s="84"/>
    </row>
    <row r="32" spans="1:7" ht="15.75">
      <c r="A32" s="66" t="s">
        <v>32</v>
      </c>
      <c r="B32" s="66"/>
      <c r="C32" s="66"/>
      <c r="D32" s="66"/>
      <c r="E32" s="66"/>
      <c r="F32" s="66"/>
      <c r="G32" s="66"/>
    </row>
    <row r="33" spans="1:8" ht="15.75">
      <c r="A33" s="75">
        <v>1</v>
      </c>
      <c r="B33" s="76" t="s">
        <v>13</v>
      </c>
      <c r="C33" s="76" t="s">
        <v>33</v>
      </c>
      <c r="D33" s="76" t="s">
        <v>34</v>
      </c>
      <c r="E33" s="56"/>
      <c r="F33" s="74"/>
      <c r="G33" s="74"/>
      <c r="H33" s="31" t="s">
        <v>228</v>
      </c>
    </row>
    <row r="34" spans="1:14" ht="15.75">
      <c r="A34" s="75"/>
      <c r="B34" s="76"/>
      <c r="C34" s="76"/>
      <c r="D34" s="76"/>
      <c r="E34" s="56"/>
      <c r="F34" s="74"/>
      <c r="G34" s="74"/>
      <c r="H34" s="32"/>
      <c r="I34" s="32"/>
      <c r="M34" s="31" t="s">
        <v>214</v>
      </c>
      <c r="N34" s="33" t="str">
        <f>_xlfn.IFERROR(AVERAGE(E33:E36),"NA")</f>
        <v>NA</v>
      </c>
    </row>
    <row r="35" spans="1:14" ht="15.75">
      <c r="A35" s="75">
        <v>2</v>
      </c>
      <c r="B35" s="76" t="s">
        <v>14</v>
      </c>
      <c r="C35" s="76" t="s">
        <v>3</v>
      </c>
      <c r="D35" s="76" t="s">
        <v>35</v>
      </c>
      <c r="E35" s="56"/>
      <c r="F35" s="74"/>
      <c r="G35" s="74"/>
      <c r="H35" s="32"/>
      <c r="I35" s="32"/>
      <c r="M35" s="31" t="s">
        <v>36</v>
      </c>
      <c r="N35" s="33" t="str">
        <f>_xlfn.IFERROR(AVERAGE(E38:E49),"NA")</f>
        <v>NA</v>
      </c>
    </row>
    <row r="36" spans="1:14" ht="15.75">
      <c r="A36" s="75"/>
      <c r="B36" s="76"/>
      <c r="C36" s="76"/>
      <c r="D36" s="76"/>
      <c r="E36" s="56"/>
      <c r="F36" s="74"/>
      <c r="G36" s="74"/>
      <c r="H36" s="32" t="s">
        <v>228</v>
      </c>
      <c r="I36" s="32"/>
      <c r="M36" s="31" t="s">
        <v>215</v>
      </c>
      <c r="N36" s="33" t="str">
        <f>_xlfn.IFERROR(AVERAGE(E52:E115),"NA")</f>
        <v>NA</v>
      </c>
    </row>
    <row r="37" spans="1:14" ht="15" customHeight="1">
      <c r="A37" s="66" t="s">
        <v>36</v>
      </c>
      <c r="B37" s="66"/>
      <c r="C37" s="66"/>
      <c r="D37" s="66"/>
      <c r="E37" s="66"/>
      <c r="F37" s="66"/>
      <c r="G37" s="66"/>
      <c r="H37" s="32"/>
      <c r="I37" s="32"/>
      <c r="M37" s="31" t="s">
        <v>85</v>
      </c>
      <c r="N37" s="33" t="str">
        <f>_xlfn.IFERROR(AVERAGE(E117:E130),"NA")</f>
        <v>NA</v>
      </c>
    </row>
    <row r="38" spans="1:14" ht="15.75">
      <c r="A38" s="75">
        <v>3</v>
      </c>
      <c r="B38" s="76" t="s">
        <v>14</v>
      </c>
      <c r="C38" s="76" t="s">
        <v>3</v>
      </c>
      <c r="D38" s="79" t="s">
        <v>37</v>
      </c>
      <c r="E38" s="56"/>
      <c r="F38" s="74"/>
      <c r="G38" s="74"/>
      <c r="H38" s="32"/>
      <c r="I38" s="32"/>
      <c r="M38" s="31" t="s">
        <v>93</v>
      </c>
      <c r="N38" s="33" t="str">
        <f>_xlfn.IFERROR(AVERAGE(E132:E135),"NA")</f>
        <v>NA</v>
      </c>
    </row>
    <row r="39" spans="1:14" ht="15.75">
      <c r="A39" s="75"/>
      <c r="B39" s="76"/>
      <c r="C39" s="76"/>
      <c r="D39" s="79"/>
      <c r="E39" s="56"/>
      <c r="F39" s="74"/>
      <c r="G39" s="74"/>
      <c r="H39" s="32" t="s">
        <v>228</v>
      </c>
      <c r="I39" s="32"/>
      <c r="M39" s="31" t="s">
        <v>98</v>
      </c>
      <c r="N39" s="33" t="str">
        <f>_xlfn.IFERROR(AVERAGE(E137:E142),"NA")</f>
        <v>NA</v>
      </c>
    </row>
    <row r="40" spans="1:14" ht="15" customHeight="1">
      <c r="A40" s="75">
        <v>4</v>
      </c>
      <c r="B40" s="76" t="s">
        <v>15</v>
      </c>
      <c r="C40" s="76" t="s">
        <v>4</v>
      </c>
      <c r="D40" s="79" t="s">
        <v>39</v>
      </c>
      <c r="E40" s="56"/>
      <c r="F40" s="74"/>
      <c r="G40" s="74"/>
      <c r="H40" s="32"/>
      <c r="I40" s="32"/>
      <c r="M40" s="31" t="s">
        <v>104</v>
      </c>
      <c r="N40" s="33" t="str">
        <f>_xlfn.IFERROR(AVERAGE(E144:E148),"NA")</f>
        <v>NA</v>
      </c>
    </row>
    <row r="41" spans="1:14" ht="15" customHeight="1">
      <c r="A41" s="75"/>
      <c r="B41" s="76"/>
      <c r="C41" s="76"/>
      <c r="D41" s="79"/>
      <c r="E41" s="56"/>
      <c r="F41" s="74"/>
      <c r="G41" s="74"/>
      <c r="H41" s="32" t="s">
        <v>228</v>
      </c>
      <c r="I41" s="32"/>
      <c r="M41" s="31" t="s">
        <v>110</v>
      </c>
      <c r="N41" s="33" t="str">
        <f>_xlfn.IFERROR(AVERAGE(E150:E156),"NA")</f>
        <v>NA</v>
      </c>
    </row>
    <row r="42" spans="1:14" ht="15" customHeight="1">
      <c r="A42" s="75">
        <v>5</v>
      </c>
      <c r="B42" s="76" t="s">
        <v>15</v>
      </c>
      <c r="C42" s="76" t="s">
        <v>4</v>
      </c>
      <c r="D42" s="79" t="s">
        <v>40</v>
      </c>
      <c r="E42" s="56"/>
      <c r="F42" s="74"/>
      <c r="G42" s="74"/>
      <c r="H42" s="32"/>
      <c r="I42" s="32"/>
      <c r="M42" s="31" t="s">
        <v>117</v>
      </c>
      <c r="N42" s="33" t="str">
        <f>_xlfn.IFERROR(AVERAGE(E158:E161),"NA")</f>
        <v>NA</v>
      </c>
    </row>
    <row r="43" spans="1:14" ht="49.5" customHeight="1">
      <c r="A43" s="75"/>
      <c r="B43" s="76"/>
      <c r="C43" s="76"/>
      <c r="D43" s="79"/>
      <c r="E43" s="56"/>
      <c r="F43" s="74"/>
      <c r="G43" s="74"/>
      <c r="H43" s="32" t="s">
        <v>228</v>
      </c>
      <c r="I43" s="32"/>
      <c r="M43" s="31" t="s">
        <v>123</v>
      </c>
      <c r="N43" s="33" t="str">
        <f>_xlfn.IFERROR(AVERAGE(E163:E168),"NA")</f>
        <v>NA</v>
      </c>
    </row>
    <row r="44" spans="1:14" ht="15" customHeight="1">
      <c r="A44" s="75">
        <v>6</v>
      </c>
      <c r="B44" s="76" t="s">
        <v>15</v>
      </c>
      <c r="C44" s="76" t="s">
        <v>4</v>
      </c>
      <c r="D44" s="82" t="s">
        <v>41</v>
      </c>
      <c r="E44" s="56"/>
      <c r="F44" s="74"/>
      <c r="G44" s="74"/>
      <c r="H44" s="32"/>
      <c r="I44" s="32"/>
      <c r="M44" s="31" t="s">
        <v>132</v>
      </c>
      <c r="N44" s="33" t="str">
        <f>_xlfn.IFERROR(AVERAGE(E170:E172),"NA")</f>
        <v>NA</v>
      </c>
    </row>
    <row r="45" spans="1:14" ht="28.5" customHeight="1">
      <c r="A45" s="75"/>
      <c r="B45" s="76"/>
      <c r="C45" s="76"/>
      <c r="D45" s="83"/>
      <c r="E45" s="56"/>
      <c r="F45" s="74"/>
      <c r="G45" s="74"/>
      <c r="H45" s="32" t="s">
        <v>228</v>
      </c>
      <c r="I45" s="32"/>
      <c r="M45" s="31" t="s">
        <v>136</v>
      </c>
      <c r="N45" s="33" t="str">
        <f>_xlfn.IFERROR(AVERAGE(E174:E180),"NA")</f>
        <v>NA</v>
      </c>
    </row>
    <row r="46" spans="1:14" ht="15" customHeight="1">
      <c r="A46" s="75">
        <v>7</v>
      </c>
      <c r="B46" s="76" t="s">
        <v>16</v>
      </c>
      <c r="C46" s="76" t="s">
        <v>4</v>
      </c>
      <c r="D46" s="82" t="s">
        <v>42</v>
      </c>
      <c r="E46" s="56"/>
      <c r="F46" s="74"/>
      <c r="G46" s="74"/>
      <c r="H46" s="32"/>
      <c r="I46" s="32"/>
      <c r="M46" s="31" t="s">
        <v>198</v>
      </c>
      <c r="N46" s="33" t="str">
        <f>_xlfn.IFERROR(AVERAGE(E182),"NA")</f>
        <v>NA</v>
      </c>
    </row>
    <row r="47" spans="1:14" ht="69.75" customHeight="1">
      <c r="A47" s="75"/>
      <c r="B47" s="76"/>
      <c r="C47" s="76"/>
      <c r="D47" s="83"/>
      <c r="E47" s="56"/>
      <c r="F47" s="74"/>
      <c r="G47" s="74"/>
      <c r="H47" s="32" t="s">
        <v>228</v>
      </c>
      <c r="M47" s="31" t="s">
        <v>201</v>
      </c>
      <c r="N47" s="33" t="str">
        <f>_xlfn.IFERROR(AVERAGE(E184:E188),"NA")</f>
        <v>NA</v>
      </c>
    </row>
    <row r="48" spans="1:14" ht="15" customHeight="1">
      <c r="A48" s="75">
        <v>8</v>
      </c>
      <c r="B48" s="76" t="s">
        <v>17</v>
      </c>
      <c r="C48" s="76" t="s">
        <v>38</v>
      </c>
      <c r="D48" s="79" t="s">
        <v>43</v>
      </c>
      <c r="E48" s="56"/>
      <c r="F48" s="74"/>
      <c r="G48" s="74"/>
      <c r="J48" s="80"/>
      <c r="M48" s="31" t="s">
        <v>207</v>
      </c>
      <c r="N48" s="33" t="str">
        <f>_xlfn.IFERROR(AVERAGE(E190:E193),"NA")</f>
        <v>NA</v>
      </c>
    </row>
    <row r="49" spans="1:10" ht="61.5" customHeight="1">
      <c r="A49" s="75"/>
      <c r="B49" s="76"/>
      <c r="C49" s="76"/>
      <c r="D49" s="79"/>
      <c r="E49" s="56"/>
      <c r="F49" s="74"/>
      <c r="G49" s="74"/>
      <c r="H49" s="32" t="s">
        <v>229</v>
      </c>
      <c r="J49" s="80"/>
    </row>
    <row r="50" spans="1:10" ht="15.75">
      <c r="A50" s="81" t="s">
        <v>44</v>
      </c>
      <c r="B50" s="81"/>
      <c r="C50" s="81"/>
      <c r="D50" s="81"/>
      <c r="E50" s="81"/>
      <c r="F50" s="81"/>
      <c r="G50" s="81"/>
      <c r="J50" s="80"/>
    </row>
    <row r="51" spans="1:10" ht="15.75">
      <c r="A51" s="81"/>
      <c r="B51" s="81"/>
      <c r="C51" s="81"/>
      <c r="D51" s="81"/>
      <c r="E51" s="81"/>
      <c r="F51" s="81"/>
      <c r="G51" s="81"/>
      <c r="J51" s="80"/>
    </row>
    <row r="52" spans="1:7" ht="15.75">
      <c r="A52" s="75">
        <v>9</v>
      </c>
      <c r="B52" s="76" t="s">
        <v>13</v>
      </c>
      <c r="C52" s="76" t="s">
        <v>45</v>
      </c>
      <c r="D52" s="76" t="s">
        <v>47</v>
      </c>
      <c r="E52" s="56"/>
      <c r="F52" s="74"/>
      <c r="G52" s="76" t="s">
        <v>50</v>
      </c>
    </row>
    <row r="53" spans="1:8" ht="64.5" customHeight="1">
      <c r="A53" s="75"/>
      <c r="B53" s="76"/>
      <c r="C53" s="76"/>
      <c r="D53" s="76"/>
      <c r="E53" s="56"/>
      <c r="F53" s="74"/>
      <c r="G53" s="76"/>
      <c r="H53" s="31" t="s">
        <v>230</v>
      </c>
    </row>
    <row r="54" spans="1:7" ht="15" customHeight="1">
      <c r="A54" s="75">
        <v>10</v>
      </c>
      <c r="B54" s="76" t="s">
        <v>13</v>
      </c>
      <c r="C54" s="76" t="s">
        <v>45</v>
      </c>
      <c r="D54" s="76" t="s">
        <v>48</v>
      </c>
      <c r="E54" s="56"/>
      <c r="F54" s="74"/>
      <c r="G54" s="74"/>
    </row>
    <row r="55" spans="1:8" ht="15" customHeight="1">
      <c r="A55" s="75"/>
      <c r="B55" s="76"/>
      <c r="C55" s="76"/>
      <c r="D55" s="76"/>
      <c r="E55" s="56"/>
      <c r="F55" s="74"/>
      <c r="G55" s="74"/>
      <c r="H55" s="31" t="s">
        <v>230</v>
      </c>
    </row>
    <row r="56" spans="1:7" ht="15" customHeight="1">
      <c r="A56" s="75">
        <v>11</v>
      </c>
      <c r="B56" s="76" t="s">
        <v>13</v>
      </c>
      <c r="C56" s="76" t="s">
        <v>7</v>
      </c>
      <c r="D56" s="76" t="s">
        <v>49</v>
      </c>
      <c r="E56" s="56"/>
      <c r="F56" s="74"/>
      <c r="G56" s="76" t="s">
        <v>51</v>
      </c>
    </row>
    <row r="57" spans="1:8" ht="84.75" customHeight="1">
      <c r="A57" s="75"/>
      <c r="B57" s="76"/>
      <c r="C57" s="76"/>
      <c r="D57" s="76"/>
      <c r="E57" s="56"/>
      <c r="F57" s="74"/>
      <c r="G57" s="76"/>
      <c r="H57" s="31" t="s">
        <v>230</v>
      </c>
    </row>
    <row r="58" spans="1:7" ht="15" customHeight="1">
      <c r="A58" s="75">
        <v>12</v>
      </c>
      <c r="B58" s="76" t="s">
        <v>13</v>
      </c>
      <c r="C58" s="76" t="s">
        <v>45</v>
      </c>
      <c r="D58" s="76" t="s">
        <v>52</v>
      </c>
      <c r="E58" s="56"/>
      <c r="F58" s="74"/>
      <c r="G58" s="74"/>
    </row>
    <row r="59" spans="1:8" ht="42" customHeight="1">
      <c r="A59" s="75"/>
      <c r="B59" s="76"/>
      <c r="C59" s="76"/>
      <c r="D59" s="76"/>
      <c r="E59" s="56"/>
      <c r="F59" s="74"/>
      <c r="G59" s="74"/>
      <c r="H59" s="31" t="s">
        <v>230</v>
      </c>
    </row>
    <row r="60" spans="1:7" ht="15" customHeight="1">
      <c r="A60" s="75">
        <v>13</v>
      </c>
      <c r="B60" s="76" t="s">
        <v>13</v>
      </c>
      <c r="C60" s="76" t="s">
        <v>46</v>
      </c>
      <c r="D60" s="76" t="s">
        <v>53</v>
      </c>
      <c r="E60" s="56"/>
      <c r="F60" s="74"/>
      <c r="G60" s="79" t="s">
        <v>54</v>
      </c>
    </row>
    <row r="61" spans="1:8" ht="85.5" customHeight="1">
      <c r="A61" s="75"/>
      <c r="B61" s="76"/>
      <c r="C61" s="76"/>
      <c r="D61" s="76"/>
      <c r="E61" s="56"/>
      <c r="F61" s="74"/>
      <c r="G61" s="79"/>
      <c r="H61" s="31" t="s">
        <v>230</v>
      </c>
    </row>
    <row r="62" spans="1:7" ht="15" customHeight="1">
      <c r="A62" s="75">
        <v>14</v>
      </c>
      <c r="B62" s="76" t="s">
        <v>13</v>
      </c>
      <c r="C62" s="76" t="s">
        <v>45</v>
      </c>
      <c r="D62" s="76" t="s">
        <v>55</v>
      </c>
      <c r="E62" s="56"/>
      <c r="F62" s="74"/>
      <c r="G62" s="74"/>
    </row>
    <row r="63" spans="1:8" ht="15.75">
      <c r="A63" s="75"/>
      <c r="B63" s="76"/>
      <c r="C63" s="76"/>
      <c r="D63" s="76"/>
      <c r="E63" s="56"/>
      <c r="F63" s="74"/>
      <c r="G63" s="74"/>
      <c r="H63" s="31" t="s">
        <v>230</v>
      </c>
    </row>
    <row r="64" spans="1:7" ht="15" customHeight="1">
      <c r="A64" s="75">
        <v>15</v>
      </c>
      <c r="B64" s="76" t="s">
        <v>13</v>
      </c>
      <c r="C64" s="76" t="s">
        <v>45</v>
      </c>
      <c r="D64" s="76" t="s">
        <v>56</v>
      </c>
      <c r="E64" s="56"/>
      <c r="F64" s="74"/>
      <c r="G64" s="79" t="s">
        <v>57</v>
      </c>
    </row>
    <row r="65" spans="1:8" ht="108.75" customHeight="1">
      <c r="A65" s="75"/>
      <c r="B65" s="76"/>
      <c r="C65" s="76"/>
      <c r="D65" s="76"/>
      <c r="E65" s="56"/>
      <c r="F65" s="74"/>
      <c r="G65" s="79"/>
      <c r="H65" s="31" t="s">
        <v>230</v>
      </c>
    </row>
    <row r="66" spans="1:7" ht="15" customHeight="1">
      <c r="A66" s="75">
        <v>16</v>
      </c>
      <c r="B66" s="76" t="s">
        <v>13</v>
      </c>
      <c r="C66" s="76" t="s">
        <v>45</v>
      </c>
      <c r="D66" s="76" t="s">
        <v>61</v>
      </c>
      <c r="E66" s="56"/>
      <c r="F66" s="74"/>
      <c r="G66" s="74"/>
    </row>
    <row r="67" spans="1:8" ht="44.25" customHeight="1">
      <c r="A67" s="75"/>
      <c r="B67" s="76"/>
      <c r="C67" s="76"/>
      <c r="D67" s="76"/>
      <c r="E67" s="56"/>
      <c r="F67" s="74"/>
      <c r="G67" s="74"/>
      <c r="H67" s="31" t="s">
        <v>230</v>
      </c>
    </row>
    <row r="68" spans="1:7" ht="15" customHeight="1">
      <c r="A68" s="75">
        <v>17</v>
      </c>
      <c r="B68" s="76" t="s">
        <v>14</v>
      </c>
      <c r="C68" s="76" t="s">
        <v>3</v>
      </c>
      <c r="D68" s="76" t="s">
        <v>231</v>
      </c>
      <c r="E68" s="56"/>
      <c r="F68" s="74"/>
      <c r="G68" s="74"/>
    </row>
    <row r="69" spans="1:8" ht="34.5" customHeight="1">
      <c r="A69" s="75"/>
      <c r="B69" s="76"/>
      <c r="C69" s="76"/>
      <c r="D69" s="76"/>
      <c r="E69" s="56"/>
      <c r="F69" s="74"/>
      <c r="G69" s="74"/>
      <c r="H69" s="31" t="s">
        <v>229</v>
      </c>
    </row>
    <row r="70" spans="1:7" ht="15" customHeight="1">
      <c r="A70" s="75">
        <v>18</v>
      </c>
      <c r="B70" s="76" t="s">
        <v>14</v>
      </c>
      <c r="C70" s="76" t="s">
        <v>3</v>
      </c>
      <c r="D70" s="76" t="s">
        <v>62</v>
      </c>
      <c r="E70" s="56"/>
      <c r="F70" s="74"/>
      <c r="G70" s="74"/>
    </row>
    <row r="71" spans="1:8" ht="33" customHeight="1">
      <c r="A71" s="75"/>
      <c r="B71" s="76"/>
      <c r="C71" s="76"/>
      <c r="D71" s="76"/>
      <c r="E71" s="56"/>
      <c r="F71" s="74"/>
      <c r="G71" s="74"/>
      <c r="H71" s="31" t="s">
        <v>232</v>
      </c>
    </row>
    <row r="72" spans="1:7" ht="15" customHeight="1">
      <c r="A72" s="75">
        <v>19</v>
      </c>
      <c r="B72" s="76" t="s">
        <v>14</v>
      </c>
      <c r="C72" s="76" t="s">
        <v>3</v>
      </c>
      <c r="D72" s="76" t="s">
        <v>63</v>
      </c>
      <c r="E72" s="56"/>
      <c r="F72" s="74"/>
      <c r="G72" s="74"/>
    </row>
    <row r="73" spans="1:8" ht="15.75">
      <c r="A73" s="75"/>
      <c r="B73" s="76"/>
      <c r="C73" s="76"/>
      <c r="D73" s="76"/>
      <c r="E73" s="56"/>
      <c r="F73" s="74"/>
      <c r="G73" s="74"/>
      <c r="H73" s="31" t="s">
        <v>233</v>
      </c>
    </row>
    <row r="74" spans="1:7" ht="15" customHeight="1">
      <c r="A74" s="75">
        <v>20</v>
      </c>
      <c r="B74" s="76" t="s">
        <v>14</v>
      </c>
      <c r="C74" s="76" t="s">
        <v>45</v>
      </c>
      <c r="D74" s="76" t="s">
        <v>64</v>
      </c>
      <c r="E74" s="56"/>
      <c r="F74" s="74"/>
      <c r="G74" s="74"/>
    </row>
    <row r="75" spans="1:8" ht="30.75" customHeight="1">
      <c r="A75" s="75"/>
      <c r="B75" s="76"/>
      <c r="C75" s="76"/>
      <c r="D75" s="76"/>
      <c r="E75" s="56"/>
      <c r="F75" s="74"/>
      <c r="G75" s="74"/>
      <c r="H75" s="31" t="s">
        <v>234</v>
      </c>
    </row>
    <row r="76" spans="1:7" ht="15" customHeight="1">
      <c r="A76" s="75">
        <v>21</v>
      </c>
      <c r="B76" s="76" t="s">
        <v>14</v>
      </c>
      <c r="C76" s="76" t="s">
        <v>3</v>
      </c>
      <c r="D76" s="76" t="s">
        <v>65</v>
      </c>
      <c r="E76" s="56"/>
      <c r="F76" s="74"/>
      <c r="G76" s="74"/>
    </row>
    <row r="77" spans="1:8" ht="15" customHeight="1">
      <c r="A77" s="75"/>
      <c r="B77" s="76"/>
      <c r="C77" s="76"/>
      <c r="D77" s="76"/>
      <c r="E77" s="56"/>
      <c r="F77" s="74"/>
      <c r="G77" s="74"/>
      <c r="H77" s="31" t="s">
        <v>233</v>
      </c>
    </row>
    <row r="78" spans="1:7" ht="15" customHeight="1">
      <c r="A78" s="75">
        <v>22</v>
      </c>
      <c r="B78" s="76" t="s">
        <v>14</v>
      </c>
      <c r="C78" s="76" t="s">
        <v>3</v>
      </c>
      <c r="D78" s="76" t="s">
        <v>66</v>
      </c>
      <c r="E78" s="56"/>
      <c r="F78" s="74"/>
      <c r="G78" s="74"/>
    </row>
    <row r="79" spans="1:8" ht="15" customHeight="1">
      <c r="A79" s="75"/>
      <c r="B79" s="76"/>
      <c r="C79" s="76"/>
      <c r="D79" s="76"/>
      <c r="E79" s="56"/>
      <c r="F79" s="74"/>
      <c r="G79" s="74"/>
      <c r="H79" s="31" t="s">
        <v>229</v>
      </c>
    </row>
    <row r="80" spans="1:7" ht="15" customHeight="1">
      <c r="A80" s="75">
        <v>23</v>
      </c>
      <c r="B80" s="76" t="s">
        <v>14</v>
      </c>
      <c r="C80" s="76" t="s">
        <v>3</v>
      </c>
      <c r="D80" s="76" t="s">
        <v>67</v>
      </c>
      <c r="E80" s="56"/>
      <c r="F80" s="74"/>
      <c r="G80" s="74"/>
    </row>
    <row r="81" spans="1:8" ht="15" customHeight="1">
      <c r="A81" s="75"/>
      <c r="B81" s="76"/>
      <c r="C81" s="76"/>
      <c r="D81" s="76"/>
      <c r="E81" s="56"/>
      <c r="F81" s="74"/>
      <c r="G81" s="74"/>
      <c r="H81" s="31" t="s">
        <v>236</v>
      </c>
    </row>
    <row r="82" spans="1:7" ht="15" customHeight="1">
      <c r="A82" s="75">
        <v>24</v>
      </c>
      <c r="B82" s="76" t="s">
        <v>14</v>
      </c>
      <c r="C82" s="76" t="s">
        <v>3</v>
      </c>
      <c r="D82" s="76" t="s">
        <v>68</v>
      </c>
      <c r="E82" s="56"/>
      <c r="F82" s="74"/>
      <c r="G82" s="74"/>
    </row>
    <row r="83" spans="1:8" ht="15" customHeight="1">
      <c r="A83" s="75"/>
      <c r="B83" s="76"/>
      <c r="C83" s="76"/>
      <c r="D83" s="76"/>
      <c r="E83" s="56"/>
      <c r="F83" s="74"/>
      <c r="G83" s="74"/>
      <c r="H83" s="31" t="s">
        <v>233</v>
      </c>
    </row>
    <row r="84" spans="1:7" ht="15" customHeight="1">
      <c r="A84" s="75">
        <v>25</v>
      </c>
      <c r="B84" s="76" t="s">
        <v>14</v>
      </c>
      <c r="C84" s="76" t="s">
        <v>3</v>
      </c>
      <c r="D84" s="77" t="s">
        <v>69</v>
      </c>
      <c r="E84" s="56"/>
      <c r="F84" s="74"/>
      <c r="G84" s="74"/>
    </row>
    <row r="85" spans="1:8" ht="31.5" customHeight="1">
      <c r="A85" s="75"/>
      <c r="B85" s="76"/>
      <c r="C85" s="76"/>
      <c r="D85" s="78"/>
      <c r="E85" s="56"/>
      <c r="F85" s="74"/>
      <c r="G85" s="74"/>
      <c r="H85" s="31" t="s">
        <v>229</v>
      </c>
    </row>
    <row r="86" spans="1:7" ht="15" customHeight="1">
      <c r="A86" s="75">
        <v>26</v>
      </c>
      <c r="B86" s="76" t="s">
        <v>14</v>
      </c>
      <c r="C86" s="76" t="s">
        <v>3</v>
      </c>
      <c r="D86" s="76" t="s">
        <v>70</v>
      </c>
      <c r="E86" s="56"/>
      <c r="F86" s="74"/>
      <c r="G86" s="74"/>
    </row>
    <row r="87" spans="1:8" ht="30" customHeight="1">
      <c r="A87" s="75"/>
      <c r="B87" s="76"/>
      <c r="C87" s="76"/>
      <c r="D87" s="76"/>
      <c r="E87" s="56"/>
      <c r="F87" s="74"/>
      <c r="G87" s="74"/>
      <c r="H87" s="31" t="s">
        <v>233</v>
      </c>
    </row>
    <row r="88" spans="1:7" ht="15" customHeight="1">
      <c r="A88" s="75">
        <v>27</v>
      </c>
      <c r="B88" s="76" t="s">
        <v>15</v>
      </c>
      <c r="C88" s="76" t="s">
        <v>45</v>
      </c>
      <c r="D88" s="76" t="s">
        <v>71</v>
      </c>
      <c r="E88" s="56"/>
      <c r="F88" s="74"/>
      <c r="G88" s="74"/>
    </row>
    <row r="89" spans="1:8" ht="57.75" customHeight="1">
      <c r="A89" s="75"/>
      <c r="B89" s="76"/>
      <c r="C89" s="76"/>
      <c r="D89" s="76"/>
      <c r="E89" s="56"/>
      <c r="F89" s="74"/>
      <c r="G89" s="74"/>
      <c r="H89" s="31" t="s">
        <v>237</v>
      </c>
    </row>
    <row r="90" spans="1:7" ht="15" customHeight="1">
      <c r="A90" s="75">
        <v>28</v>
      </c>
      <c r="B90" s="76" t="s">
        <v>15</v>
      </c>
      <c r="C90" s="76" t="s">
        <v>58</v>
      </c>
      <c r="D90" s="76" t="s">
        <v>72</v>
      </c>
      <c r="E90" s="56"/>
      <c r="F90" s="74"/>
      <c r="G90" s="74"/>
    </row>
    <row r="91" spans="1:8" ht="42.75" customHeight="1">
      <c r="A91" s="75"/>
      <c r="B91" s="76"/>
      <c r="C91" s="76"/>
      <c r="D91" s="76"/>
      <c r="E91" s="56"/>
      <c r="F91" s="74"/>
      <c r="G91" s="74"/>
      <c r="H91" s="31" t="s">
        <v>238</v>
      </c>
    </row>
    <row r="92" spans="1:7" ht="15" customHeight="1">
      <c r="A92" s="75">
        <v>29</v>
      </c>
      <c r="B92" s="76" t="s">
        <v>15</v>
      </c>
      <c r="C92" s="76" t="s">
        <v>3</v>
      </c>
      <c r="D92" s="76" t="s">
        <v>73</v>
      </c>
      <c r="E92" s="56"/>
      <c r="F92" s="74"/>
      <c r="G92" s="74"/>
    </row>
    <row r="93" spans="1:8" ht="36" customHeight="1">
      <c r="A93" s="75"/>
      <c r="B93" s="76"/>
      <c r="C93" s="76"/>
      <c r="D93" s="76"/>
      <c r="E93" s="56"/>
      <c r="F93" s="74"/>
      <c r="G93" s="74"/>
      <c r="H93" s="31" t="s">
        <v>233</v>
      </c>
    </row>
    <row r="94" spans="1:7" ht="15" customHeight="1">
      <c r="A94" s="75">
        <v>30</v>
      </c>
      <c r="B94" s="76" t="s">
        <v>15</v>
      </c>
      <c r="C94" s="76" t="s">
        <v>4</v>
      </c>
      <c r="D94" s="76" t="s">
        <v>74</v>
      </c>
      <c r="E94" s="56"/>
      <c r="F94" s="74"/>
      <c r="G94" s="74"/>
    </row>
    <row r="95" spans="1:8" ht="15" customHeight="1">
      <c r="A95" s="75"/>
      <c r="B95" s="76"/>
      <c r="C95" s="76"/>
      <c r="D95" s="76"/>
      <c r="E95" s="56"/>
      <c r="F95" s="74"/>
      <c r="G95" s="74"/>
      <c r="H95" s="31" t="s">
        <v>229</v>
      </c>
    </row>
    <row r="96" spans="1:7" ht="15" customHeight="1">
      <c r="A96" s="75">
        <v>31</v>
      </c>
      <c r="B96" s="76" t="s">
        <v>16</v>
      </c>
      <c r="C96" s="76" t="s">
        <v>59</v>
      </c>
      <c r="D96" s="76" t="s">
        <v>75</v>
      </c>
      <c r="E96" s="56"/>
      <c r="F96" s="74"/>
      <c r="G96" s="74"/>
    </row>
    <row r="97" spans="1:8" ht="53.25" customHeight="1">
      <c r="A97" s="75"/>
      <c r="B97" s="76"/>
      <c r="C97" s="76"/>
      <c r="D97" s="76"/>
      <c r="E97" s="56"/>
      <c r="F97" s="74"/>
      <c r="G97" s="74"/>
      <c r="H97" s="31" t="s">
        <v>239</v>
      </c>
    </row>
    <row r="98" spans="1:7" ht="15" customHeight="1">
      <c r="A98" s="75">
        <v>32</v>
      </c>
      <c r="B98" s="76" t="s">
        <v>16</v>
      </c>
      <c r="C98" s="76" t="s">
        <v>46</v>
      </c>
      <c r="D98" s="77" t="s">
        <v>76</v>
      </c>
      <c r="E98" s="56"/>
      <c r="F98" s="74"/>
      <c r="G98" s="74"/>
    </row>
    <row r="99" spans="1:8" ht="46.5" customHeight="1">
      <c r="A99" s="75"/>
      <c r="B99" s="76"/>
      <c r="C99" s="76"/>
      <c r="D99" s="78"/>
      <c r="E99" s="56"/>
      <c r="F99" s="74"/>
      <c r="G99" s="74"/>
      <c r="H99" s="31" t="s">
        <v>230</v>
      </c>
    </row>
    <row r="100" spans="1:7" ht="15" customHeight="1">
      <c r="A100" s="75">
        <v>33</v>
      </c>
      <c r="B100" s="76" t="s">
        <v>16</v>
      </c>
      <c r="C100" s="76" t="s">
        <v>59</v>
      </c>
      <c r="D100" s="76" t="s">
        <v>77</v>
      </c>
      <c r="E100" s="56"/>
      <c r="F100" s="74"/>
      <c r="G100" s="74"/>
    </row>
    <row r="101" spans="1:8" ht="55.5" customHeight="1">
      <c r="A101" s="75"/>
      <c r="B101" s="76"/>
      <c r="C101" s="76"/>
      <c r="D101" s="76"/>
      <c r="E101" s="56"/>
      <c r="F101" s="74"/>
      <c r="G101" s="74"/>
      <c r="H101" s="31" t="s">
        <v>240</v>
      </c>
    </row>
    <row r="102" spans="1:7" ht="15" customHeight="1">
      <c r="A102" s="75">
        <v>34</v>
      </c>
      <c r="B102" s="76" t="s">
        <v>16</v>
      </c>
      <c r="C102" s="76" t="s">
        <v>7</v>
      </c>
      <c r="D102" s="76" t="s">
        <v>78</v>
      </c>
      <c r="E102" s="56"/>
      <c r="F102" s="74"/>
      <c r="G102" s="74"/>
    </row>
    <row r="103" spans="1:8" ht="15" customHeight="1">
      <c r="A103" s="75"/>
      <c r="B103" s="76"/>
      <c r="C103" s="76"/>
      <c r="D103" s="76"/>
      <c r="E103" s="56"/>
      <c r="F103" s="74"/>
      <c r="G103" s="74"/>
      <c r="H103" s="31" t="s">
        <v>241</v>
      </c>
    </row>
    <row r="104" spans="1:7" ht="15" customHeight="1">
      <c r="A104" s="75">
        <v>35</v>
      </c>
      <c r="B104" s="76" t="s">
        <v>15</v>
      </c>
      <c r="C104" s="76" t="s">
        <v>60</v>
      </c>
      <c r="D104" s="76" t="s">
        <v>79</v>
      </c>
      <c r="E104" s="56"/>
      <c r="F104" s="74"/>
      <c r="G104" s="74"/>
    </row>
    <row r="105" spans="1:8" ht="49.5" customHeight="1">
      <c r="A105" s="75"/>
      <c r="B105" s="76"/>
      <c r="C105" s="76"/>
      <c r="D105" s="76"/>
      <c r="E105" s="56"/>
      <c r="F105" s="74"/>
      <c r="G105" s="74"/>
      <c r="H105" s="31" t="s">
        <v>242</v>
      </c>
    </row>
    <row r="106" spans="1:7" ht="15" customHeight="1">
      <c r="A106" s="75">
        <v>36</v>
      </c>
      <c r="B106" s="76" t="s">
        <v>15</v>
      </c>
      <c r="C106" s="76" t="s">
        <v>60</v>
      </c>
      <c r="D106" s="76" t="s">
        <v>80</v>
      </c>
      <c r="E106" s="56"/>
      <c r="F106" s="74"/>
      <c r="G106" s="74"/>
    </row>
    <row r="107" spans="1:8" ht="73.5" customHeight="1">
      <c r="A107" s="75"/>
      <c r="B107" s="76"/>
      <c r="C107" s="76"/>
      <c r="D107" s="76"/>
      <c r="E107" s="56"/>
      <c r="F107" s="74"/>
      <c r="G107" s="74"/>
      <c r="H107" s="31" t="s">
        <v>229</v>
      </c>
    </row>
    <row r="108" spans="1:7" ht="15" customHeight="1">
      <c r="A108" s="75">
        <v>37</v>
      </c>
      <c r="B108" s="76" t="s">
        <v>15</v>
      </c>
      <c r="C108" s="76" t="s">
        <v>60</v>
      </c>
      <c r="D108" s="76" t="s">
        <v>81</v>
      </c>
      <c r="E108" s="56"/>
      <c r="F108" s="74"/>
      <c r="G108" s="74"/>
    </row>
    <row r="109" spans="1:8" ht="45.75" customHeight="1">
      <c r="A109" s="75"/>
      <c r="B109" s="76"/>
      <c r="C109" s="76"/>
      <c r="D109" s="76"/>
      <c r="E109" s="56"/>
      <c r="F109" s="74"/>
      <c r="G109" s="74"/>
      <c r="H109" s="31" t="s">
        <v>240</v>
      </c>
    </row>
    <row r="110" spans="1:7" ht="15.75">
      <c r="A110" s="75">
        <v>38</v>
      </c>
      <c r="B110" s="76" t="s">
        <v>15</v>
      </c>
      <c r="C110" s="76" t="s">
        <v>60</v>
      </c>
      <c r="D110" s="76" t="s">
        <v>82</v>
      </c>
      <c r="E110" s="56"/>
      <c r="F110" s="74"/>
      <c r="G110" s="74"/>
    </row>
    <row r="111" spans="1:8" ht="84" customHeight="1">
      <c r="A111" s="75"/>
      <c r="B111" s="76"/>
      <c r="C111" s="76"/>
      <c r="D111" s="76"/>
      <c r="E111" s="56"/>
      <c r="F111" s="74"/>
      <c r="G111" s="74"/>
      <c r="H111" s="31" t="s">
        <v>243</v>
      </c>
    </row>
    <row r="112" spans="1:7" ht="15" customHeight="1">
      <c r="A112" s="75">
        <v>39</v>
      </c>
      <c r="B112" s="76" t="s">
        <v>15</v>
      </c>
      <c r="C112" s="76" t="s">
        <v>59</v>
      </c>
      <c r="D112" s="77" t="s">
        <v>83</v>
      </c>
      <c r="E112" s="56"/>
      <c r="F112" s="74"/>
      <c r="G112" s="74"/>
    </row>
    <row r="113" spans="1:8" ht="56.25" customHeight="1">
      <c r="A113" s="75"/>
      <c r="B113" s="76"/>
      <c r="C113" s="76"/>
      <c r="D113" s="78"/>
      <c r="E113" s="56"/>
      <c r="F113" s="74"/>
      <c r="G113" s="74"/>
      <c r="H113" s="31" t="s">
        <v>229</v>
      </c>
    </row>
    <row r="114" spans="1:7" ht="15.75">
      <c r="A114" s="75">
        <v>40</v>
      </c>
      <c r="B114" s="76" t="s">
        <v>15</v>
      </c>
      <c r="C114" s="76" t="s">
        <v>45</v>
      </c>
      <c r="D114" s="76" t="s">
        <v>84</v>
      </c>
      <c r="E114" s="56"/>
      <c r="F114" s="74"/>
      <c r="G114" s="74"/>
    </row>
    <row r="115" spans="1:8" ht="28.5" customHeight="1">
      <c r="A115" s="75"/>
      <c r="B115" s="76"/>
      <c r="C115" s="76"/>
      <c r="D115" s="76"/>
      <c r="E115" s="56"/>
      <c r="F115" s="74"/>
      <c r="G115" s="74"/>
      <c r="H115" s="31" t="s">
        <v>229</v>
      </c>
    </row>
    <row r="116" spans="1:7" ht="15.75">
      <c r="A116" s="66" t="s">
        <v>85</v>
      </c>
      <c r="B116" s="66"/>
      <c r="C116" s="66"/>
      <c r="D116" s="66"/>
      <c r="E116" s="66"/>
      <c r="F116" s="66"/>
      <c r="G116" s="66"/>
    </row>
    <row r="117" spans="1:7" ht="15.75">
      <c r="A117" s="75">
        <v>41</v>
      </c>
      <c r="B117" s="76" t="s">
        <v>14</v>
      </c>
      <c r="C117" s="76" t="s">
        <v>7</v>
      </c>
      <c r="D117" s="76" t="s">
        <v>86</v>
      </c>
      <c r="E117" s="56"/>
      <c r="F117" s="74"/>
      <c r="G117" s="74"/>
    </row>
    <row r="118" spans="1:8" ht="39" customHeight="1">
      <c r="A118" s="75"/>
      <c r="B118" s="76"/>
      <c r="C118" s="76"/>
      <c r="D118" s="76"/>
      <c r="E118" s="56"/>
      <c r="F118" s="74"/>
      <c r="G118" s="74"/>
      <c r="H118" s="31" t="s">
        <v>233</v>
      </c>
    </row>
    <row r="119" spans="1:7" ht="15.75">
      <c r="A119" s="75">
        <v>42</v>
      </c>
      <c r="B119" s="76" t="s">
        <v>14</v>
      </c>
      <c r="C119" s="76" t="s">
        <v>3</v>
      </c>
      <c r="D119" s="76" t="s">
        <v>87</v>
      </c>
      <c r="E119" s="56"/>
      <c r="F119" s="74"/>
      <c r="G119" s="74"/>
    </row>
    <row r="120" spans="1:8" ht="31.5" customHeight="1">
      <c r="A120" s="75"/>
      <c r="B120" s="76"/>
      <c r="C120" s="76"/>
      <c r="D120" s="76"/>
      <c r="E120" s="56"/>
      <c r="F120" s="74"/>
      <c r="G120" s="74"/>
      <c r="H120" s="31" t="s">
        <v>233</v>
      </c>
    </row>
    <row r="121" spans="1:7" ht="15.75">
      <c r="A121" s="75">
        <v>43</v>
      </c>
      <c r="B121" s="76" t="s">
        <v>14</v>
      </c>
      <c r="C121" s="76" t="s">
        <v>3</v>
      </c>
      <c r="D121" s="76" t="s">
        <v>88</v>
      </c>
      <c r="E121" s="56"/>
      <c r="F121" s="74"/>
      <c r="G121" s="74"/>
    </row>
    <row r="122" spans="1:8" ht="15.75">
      <c r="A122" s="75"/>
      <c r="B122" s="76"/>
      <c r="C122" s="76"/>
      <c r="D122" s="76"/>
      <c r="E122" s="56"/>
      <c r="F122" s="74"/>
      <c r="G122" s="74"/>
      <c r="H122" s="31" t="s">
        <v>233</v>
      </c>
    </row>
    <row r="123" spans="1:7" ht="15.75">
      <c r="A123" s="75">
        <v>44</v>
      </c>
      <c r="B123" s="76" t="s">
        <v>14</v>
      </c>
      <c r="C123" s="76" t="s">
        <v>3</v>
      </c>
      <c r="D123" s="76" t="s">
        <v>89</v>
      </c>
      <c r="E123" s="56"/>
      <c r="F123" s="74"/>
      <c r="G123" s="74"/>
    </row>
    <row r="124" spans="1:8" ht="33" customHeight="1">
      <c r="A124" s="75"/>
      <c r="B124" s="76"/>
      <c r="C124" s="76"/>
      <c r="D124" s="76"/>
      <c r="E124" s="56"/>
      <c r="F124" s="74"/>
      <c r="G124" s="74"/>
      <c r="H124" s="31" t="s">
        <v>233</v>
      </c>
    </row>
    <row r="125" spans="1:7" ht="15" customHeight="1">
      <c r="A125" s="75">
        <v>45</v>
      </c>
      <c r="B125" s="76" t="s">
        <v>16</v>
      </c>
      <c r="C125" s="76" t="s">
        <v>45</v>
      </c>
      <c r="D125" s="76" t="s">
        <v>90</v>
      </c>
      <c r="E125" s="56"/>
      <c r="F125" s="74"/>
      <c r="G125" s="74"/>
    </row>
    <row r="126" spans="1:8" ht="24.75" customHeight="1">
      <c r="A126" s="75"/>
      <c r="B126" s="76"/>
      <c r="C126" s="76"/>
      <c r="D126" s="76"/>
      <c r="E126" s="56"/>
      <c r="F126" s="74"/>
      <c r="G126" s="74"/>
      <c r="H126" s="31" t="s">
        <v>233</v>
      </c>
    </row>
    <row r="127" spans="1:7" ht="15" customHeight="1">
      <c r="A127" s="75">
        <v>46</v>
      </c>
      <c r="B127" s="76" t="s">
        <v>16</v>
      </c>
      <c r="C127" s="76" t="s">
        <v>7</v>
      </c>
      <c r="D127" s="76" t="s">
        <v>91</v>
      </c>
      <c r="E127" s="56"/>
      <c r="F127" s="74"/>
      <c r="G127" s="74"/>
    </row>
    <row r="128" spans="1:8" ht="39" customHeight="1">
      <c r="A128" s="75"/>
      <c r="B128" s="76"/>
      <c r="C128" s="76"/>
      <c r="D128" s="76"/>
      <c r="E128" s="56"/>
      <c r="F128" s="74"/>
      <c r="G128" s="74"/>
      <c r="H128" s="31" t="s">
        <v>233</v>
      </c>
    </row>
    <row r="129" spans="1:7" ht="15" customHeight="1">
      <c r="A129" s="75">
        <v>47</v>
      </c>
      <c r="B129" s="76" t="s">
        <v>16</v>
      </c>
      <c r="C129" s="76" t="s">
        <v>7</v>
      </c>
      <c r="D129" s="76" t="s">
        <v>92</v>
      </c>
      <c r="E129" s="56"/>
      <c r="F129" s="74"/>
      <c r="G129" s="74"/>
    </row>
    <row r="130" spans="1:8" ht="33.75" customHeight="1">
      <c r="A130" s="75"/>
      <c r="B130" s="76"/>
      <c r="C130" s="76"/>
      <c r="D130" s="76"/>
      <c r="E130" s="56"/>
      <c r="F130" s="74"/>
      <c r="G130" s="74"/>
      <c r="H130" s="31" t="s">
        <v>233</v>
      </c>
    </row>
    <row r="131" spans="1:7" ht="15.75">
      <c r="A131" s="66" t="s">
        <v>93</v>
      </c>
      <c r="B131" s="66"/>
      <c r="C131" s="66"/>
      <c r="D131" s="66"/>
      <c r="E131" s="66"/>
      <c r="F131" s="66"/>
      <c r="G131" s="66"/>
    </row>
    <row r="132" spans="1:8" ht="65.25" customHeight="1">
      <c r="A132" s="34">
        <v>48</v>
      </c>
      <c r="B132" s="35" t="s">
        <v>14</v>
      </c>
      <c r="C132" s="35" t="s">
        <v>45</v>
      </c>
      <c r="D132" s="35" t="s">
        <v>94</v>
      </c>
      <c r="E132" s="30"/>
      <c r="F132" s="36"/>
      <c r="G132" s="36"/>
      <c r="H132" s="31" t="s">
        <v>233</v>
      </c>
    </row>
    <row r="133" spans="1:9" ht="54.75" customHeight="1">
      <c r="A133" s="34">
        <v>49</v>
      </c>
      <c r="B133" s="35" t="s">
        <v>14</v>
      </c>
      <c r="C133" s="35" t="s">
        <v>45</v>
      </c>
      <c r="D133" s="35" t="s">
        <v>95</v>
      </c>
      <c r="E133" s="30"/>
      <c r="F133" s="36"/>
      <c r="G133" s="36"/>
      <c r="H133" s="31" t="s">
        <v>233</v>
      </c>
      <c r="I133" s="31" t="s">
        <v>244</v>
      </c>
    </row>
    <row r="134" spans="1:9" ht="65.25" customHeight="1">
      <c r="A134" s="34">
        <v>50</v>
      </c>
      <c r="B134" s="35" t="s">
        <v>14</v>
      </c>
      <c r="C134" s="35" t="s">
        <v>45</v>
      </c>
      <c r="D134" s="35" t="s">
        <v>96</v>
      </c>
      <c r="E134" s="30"/>
      <c r="F134" s="36"/>
      <c r="G134" s="36"/>
      <c r="H134" s="31" t="s">
        <v>233</v>
      </c>
      <c r="I134" s="31" t="s">
        <v>244</v>
      </c>
    </row>
    <row r="135" spans="1:8" ht="38.25" customHeight="1">
      <c r="A135" s="34">
        <v>51</v>
      </c>
      <c r="B135" s="35" t="s">
        <v>15</v>
      </c>
      <c r="C135" s="35" t="s">
        <v>7</v>
      </c>
      <c r="D135" s="35" t="s">
        <v>97</v>
      </c>
      <c r="E135" s="30"/>
      <c r="F135" s="36"/>
      <c r="G135" s="36"/>
      <c r="H135" s="31" t="s">
        <v>233</v>
      </c>
    </row>
    <row r="136" spans="1:7" ht="15.75">
      <c r="A136" s="71" t="s">
        <v>98</v>
      </c>
      <c r="B136" s="72"/>
      <c r="C136" s="72"/>
      <c r="D136" s="72"/>
      <c r="E136" s="72"/>
      <c r="F136" s="72"/>
      <c r="G136" s="73"/>
    </row>
    <row r="137" spans="1:8" ht="66" customHeight="1">
      <c r="A137" s="34">
        <v>52</v>
      </c>
      <c r="B137" s="35" t="s">
        <v>14</v>
      </c>
      <c r="C137" s="35" t="s">
        <v>45</v>
      </c>
      <c r="D137" s="35" t="s">
        <v>99</v>
      </c>
      <c r="E137" s="30"/>
      <c r="F137" s="36"/>
      <c r="G137" s="36"/>
      <c r="H137" s="31" t="s">
        <v>238</v>
      </c>
    </row>
    <row r="138" spans="1:8" ht="54" customHeight="1">
      <c r="A138" s="34">
        <v>53</v>
      </c>
      <c r="B138" s="35" t="s">
        <v>16</v>
      </c>
      <c r="C138" s="35" t="s">
        <v>7</v>
      </c>
      <c r="D138" s="35" t="s">
        <v>100</v>
      </c>
      <c r="E138" s="30"/>
      <c r="F138" s="36"/>
      <c r="G138" s="36"/>
      <c r="H138" s="31" t="s">
        <v>233</v>
      </c>
    </row>
    <row r="139" spans="1:8" ht="47.25">
      <c r="A139" s="34">
        <v>54</v>
      </c>
      <c r="B139" s="35" t="s">
        <v>16</v>
      </c>
      <c r="C139" s="35" t="s">
        <v>7</v>
      </c>
      <c r="D139" s="35" t="s">
        <v>174</v>
      </c>
      <c r="E139" s="30"/>
      <c r="F139" s="36"/>
      <c r="G139" s="36"/>
      <c r="H139" s="31" t="s">
        <v>235</v>
      </c>
    </row>
    <row r="140" spans="1:8" ht="43.5" customHeight="1">
      <c r="A140" s="34">
        <v>55</v>
      </c>
      <c r="B140" s="35" t="s">
        <v>16</v>
      </c>
      <c r="C140" s="35" t="s">
        <v>5</v>
      </c>
      <c r="D140" s="35" t="s">
        <v>101</v>
      </c>
      <c r="E140" s="30"/>
      <c r="F140" s="36"/>
      <c r="G140" s="36"/>
      <c r="H140" s="31" t="s">
        <v>233</v>
      </c>
    </row>
    <row r="141" spans="1:8" ht="73.5" customHeight="1">
      <c r="A141" s="34">
        <v>56</v>
      </c>
      <c r="B141" s="35" t="s">
        <v>15</v>
      </c>
      <c r="C141" s="35" t="s">
        <v>60</v>
      </c>
      <c r="D141" s="35" t="s">
        <v>102</v>
      </c>
      <c r="E141" s="30"/>
      <c r="F141" s="36"/>
      <c r="G141" s="36"/>
      <c r="H141" s="31" t="s">
        <v>233</v>
      </c>
    </row>
    <row r="142" spans="1:8" ht="51.75" customHeight="1">
      <c r="A142" s="34">
        <v>57</v>
      </c>
      <c r="B142" s="35" t="s">
        <v>15</v>
      </c>
      <c r="C142" s="35" t="s">
        <v>60</v>
      </c>
      <c r="D142" s="35" t="s">
        <v>103</v>
      </c>
      <c r="E142" s="30"/>
      <c r="F142" s="36"/>
      <c r="G142" s="36"/>
      <c r="H142" s="31" t="s">
        <v>238</v>
      </c>
    </row>
    <row r="143" spans="1:7" ht="15.75">
      <c r="A143" s="71" t="s">
        <v>104</v>
      </c>
      <c r="B143" s="72"/>
      <c r="C143" s="72"/>
      <c r="D143" s="72"/>
      <c r="E143" s="72"/>
      <c r="F143" s="72"/>
      <c r="G143" s="73"/>
    </row>
    <row r="144" spans="1:8" ht="47.25">
      <c r="A144" s="34">
        <v>58</v>
      </c>
      <c r="B144" s="35" t="s">
        <v>14</v>
      </c>
      <c r="C144" s="35" t="s">
        <v>3</v>
      </c>
      <c r="D144" s="35" t="s">
        <v>105</v>
      </c>
      <c r="E144" s="30"/>
      <c r="F144" s="36"/>
      <c r="G144" s="36"/>
      <c r="H144" s="31" t="s">
        <v>234</v>
      </c>
    </row>
    <row r="145" spans="1:8" ht="63.75" customHeight="1">
      <c r="A145" s="34">
        <v>59</v>
      </c>
      <c r="B145" s="35" t="s">
        <v>14</v>
      </c>
      <c r="C145" s="35" t="s">
        <v>3</v>
      </c>
      <c r="D145" s="35" t="s">
        <v>106</v>
      </c>
      <c r="E145" s="30"/>
      <c r="F145" s="36"/>
      <c r="G145" s="36"/>
      <c r="H145" s="31" t="s">
        <v>245</v>
      </c>
    </row>
    <row r="146" spans="1:8" ht="86.25" customHeight="1">
      <c r="A146" s="34">
        <v>60</v>
      </c>
      <c r="B146" s="35" t="s">
        <v>14</v>
      </c>
      <c r="C146" s="35" t="s">
        <v>7</v>
      </c>
      <c r="D146" s="35" t="s">
        <v>107</v>
      </c>
      <c r="E146" s="30"/>
      <c r="F146" s="36"/>
      <c r="G146" s="36"/>
      <c r="H146" s="31" t="s">
        <v>238</v>
      </c>
    </row>
    <row r="147" spans="1:8" ht="50.25" customHeight="1">
      <c r="A147" s="34">
        <v>61</v>
      </c>
      <c r="B147" s="35" t="s">
        <v>16</v>
      </c>
      <c r="C147" s="35" t="s">
        <v>3</v>
      </c>
      <c r="D147" s="35" t="s">
        <v>108</v>
      </c>
      <c r="E147" s="30"/>
      <c r="F147" s="36"/>
      <c r="G147" s="36"/>
      <c r="H147" s="31" t="s">
        <v>229</v>
      </c>
    </row>
    <row r="148" spans="1:8" ht="56.25" customHeight="1">
      <c r="A148" s="34">
        <v>62</v>
      </c>
      <c r="B148" s="35" t="s">
        <v>16</v>
      </c>
      <c r="C148" s="35" t="s">
        <v>45</v>
      </c>
      <c r="D148" s="35" t="s">
        <v>109</v>
      </c>
      <c r="E148" s="30"/>
      <c r="F148" s="36"/>
      <c r="G148" s="36"/>
      <c r="H148" s="31" t="s">
        <v>234</v>
      </c>
    </row>
    <row r="149" spans="1:7" ht="15.75">
      <c r="A149" s="71" t="s">
        <v>110</v>
      </c>
      <c r="B149" s="72"/>
      <c r="C149" s="72"/>
      <c r="D149" s="72"/>
      <c r="E149" s="72"/>
      <c r="F149" s="72"/>
      <c r="G149" s="73"/>
    </row>
    <row r="150" spans="1:8" ht="50.25" customHeight="1">
      <c r="A150" s="34">
        <v>63</v>
      </c>
      <c r="B150" s="35" t="s">
        <v>14</v>
      </c>
      <c r="C150" s="35" t="s">
        <v>3</v>
      </c>
      <c r="D150" s="35" t="s">
        <v>111</v>
      </c>
      <c r="E150" s="30"/>
      <c r="F150" s="36"/>
      <c r="G150" s="36"/>
      <c r="H150" s="31" t="s">
        <v>234</v>
      </c>
    </row>
    <row r="151" spans="1:8" ht="53.25" customHeight="1">
      <c r="A151" s="34">
        <v>64</v>
      </c>
      <c r="B151" s="35" t="s">
        <v>14</v>
      </c>
      <c r="C151" s="35" t="s">
        <v>3</v>
      </c>
      <c r="D151" s="35" t="s">
        <v>112</v>
      </c>
      <c r="E151" s="30"/>
      <c r="F151" s="36"/>
      <c r="G151" s="36"/>
      <c r="H151" s="31" t="s">
        <v>234</v>
      </c>
    </row>
    <row r="152" spans="1:8" ht="63">
      <c r="A152" s="34">
        <v>65</v>
      </c>
      <c r="B152" s="35" t="s">
        <v>14</v>
      </c>
      <c r="C152" s="35" t="s">
        <v>3</v>
      </c>
      <c r="D152" s="35" t="s">
        <v>113</v>
      </c>
      <c r="E152" s="30"/>
      <c r="F152" s="36"/>
      <c r="G152" s="36"/>
      <c r="H152" s="31" t="s">
        <v>229</v>
      </c>
    </row>
    <row r="153" spans="1:8" ht="54" customHeight="1">
      <c r="A153" s="34">
        <v>66</v>
      </c>
      <c r="B153" s="35" t="s">
        <v>16</v>
      </c>
      <c r="C153" s="35" t="s">
        <v>7</v>
      </c>
      <c r="D153" s="35" t="s">
        <v>246</v>
      </c>
      <c r="E153" s="30"/>
      <c r="F153" s="36"/>
      <c r="G153" s="36"/>
      <c r="H153" s="31" t="s">
        <v>229</v>
      </c>
    </row>
    <row r="154" spans="1:8" ht="50.25" customHeight="1">
      <c r="A154" s="34">
        <v>67</v>
      </c>
      <c r="B154" s="35" t="s">
        <v>16</v>
      </c>
      <c r="C154" s="35" t="s">
        <v>7</v>
      </c>
      <c r="D154" s="35" t="s">
        <v>114</v>
      </c>
      <c r="E154" s="30"/>
      <c r="F154" s="36"/>
      <c r="G154" s="36"/>
      <c r="H154" s="31" t="s">
        <v>229</v>
      </c>
    </row>
    <row r="155" spans="1:8" ht="50.25" customHeight="1">
      <c r="A155" s="34">
        <v>68</v>
      </c>
      <c r="B155" s="35" t="s">
        <v>16</v>
      </c>
      <c r="C155" s="35" t="s">
        <v>7</v>
      </c>
      <c r="D155" s="35" t="s">
        <v>115</v>
      </c>
      <c r="E155" s="30"/>
      <c r="F155" s="36"/>
      <c r="G155" s="36"/>
      <c r="H155" s="31" t="s">
        <v>229</v>
      </c>
    </row>
    <row r="156" spans="1:8" ht="51" customHeight="1">
      <c r="A156" s="34">
        <v>69</v>
      </c>
      <c r="B156" s="35" t="s">
        <v>16</v>
      </c>
      <c r="C156" s="35" t="s">
        <v>45</v>
      </c>
      <c r="D156" s="35" t="s">
        <v>116</v>
      </c>
      <c r="E156" s="30"/>
      <c r="F156" s="36"/>
      <c r="G156" s="36"/>
      <c r="H156" s="31" t="s">
        <v>229</v>
      </c>
    </row>
    <row r="157" spans="1:7" ht="15.75">
      <c r="A157" s="71" t="s">
        <v>117</v>
      </c>
      <c r="B157" s="72"/>
      <c r="C157" s="72"/>
      <c r="D157" s="72"/>
      <c r="E157" s="72"/>
      <c r="F157" s="72"/>
      <c r="G157" s="73"/>
    </row>
    <row r="158" spans="1:8" ht="31.5">
      <c r="A158" s="34">
        <v>70</v>
      </c>
      <c r="B158" s="35" t="s">
        <v>14</v>
      </c>
      <c r="C158" s="35" t="s">
        <v>3</v>
      </c>
      <c r="D158" s="35" t="s">
        <v>118</v>
      </c>
      <c r="E158" s="30"/>
      <c r="F158" s="36"/>
      <c r="G158" s="36"/>
      <c r="H158" s="31" t="s">
        <v>229</v>
      </c>
    </row>
    <row r="159" spans="1:8" ht="95.25" customHeight="1">
      <c r="A159" s="34">
        <v>71</v>
      </c>
      <c r="B159" s="35" t="s">
        <v>15</v>
      </c>
      <c r="C159" s="35" t="s">
        <v>59</v>
      </c>
      <c r="D159" s="35" t="s">
        <v>119</v>
      </c>
      <c r="E159" s="30"/>
      <c r="F159" s="36"/>
      <c r="G159" s="36"/>
      <c r="H159" s="31" t="s">
        <v>229</v>
      </c>
    </row>
    <row r="160" spans="1:8" ht="69" customHeight="1">
      <c r="A160" s="34">
        <v>72</v>
      </c>
      <c r="B160" s="35" t="s">
        <v>15</v>
      </c>
      <c r="C160" s="35" t="s">
        <v>120</v>
      </c>
      <c r="D160" s="35" t="s">
        <v>121</v>
      </c>
      <c r="E160" s="30"/>
      <c r="F160" s="36"/>
      <c r="G160" s="36"/>
      <c r="H160" s="31" t="s">
        <v>229</v>
      </c>
    </row>
    <row r="161" spans="1:8" ht="79.5" customHeight="1">
      <c r="A161" s="34">
        <v>73</v>
      </c>
      <c r="B161" s="35" t="s">
        <v>17</v>
      </c>
      <c r="C161" s="35" t="s">
        <v>7</v>
      </c>
      <c r="D161" s="35" t="s">
        <v>122</v>
      </c>
      <c r="E161" s="30"/>
      <c r="F161" s="36"/>
      <c r="G161" s="36"/>
      <c r="H161" s="31" t="s">
        <v>229</v>
      </c>
    </row>
    <row r="162" spans="1:7" ht="15.75">
      <c r="A162" s="71" t="s">
        <v>251</v>
      </c>
      <c r="B162" s="72"/>
      <c r="C162" s="72"/>
      <c r="D162" s="72"/>
      <c r="E162" s="72"/>
      <c r="F162" s="72"/>
      <c r="G162" s="73"/>
    </row>
    <row r="163" spans="1:8" ht="31.5">
      <c r="A163" s="34">
        <v>74</v>
      </c>
      <c r="B163" s="35" t="s">
        <v>14</v>
      </c>
      <c r="C163" s="35" t="s">
        <v>33</v>
      </c>
      <c r="D163" s="35" t="s">
        <v>124</v>
      </c>
      <c r="E163" s="30"/>
      <c r="F163" s="36"/>
      <c r="G163" s="36"/>
      <c r="H163" s="31" t="s">
        <v>229</v>
      </c>
    </row>
    <row r="164" spans="1:8" ht="60" customHeight="1">
      <c r="A164" s="34">
        <v>75</v>
      </c>
      <c r="B164" s="35" t="s">
        <v>125</v>
      </c>
      <c r="C164" s="35" t="s">
        <v>3</v>
      </c>
      <c r="D164" s="35" t="s">
        <v>126</v>
      </c>
      <c r="E164" s="30"/>
      <c r="F164" s="36"/>
      <c r="G164" s="36"/>
      <c r="H164" s="31" t="s">
        <v>229</v>
      </c>
    </row>
    <row r="165" spans="1:8" ht="47.25">
      <c r="A165" s="34">
        <v>76</v>
      </c>
      <c r="B165" s="35" t="s">
        <v>127</v>
      </c>
      <c r="C165" s="35" t="s">
        <v>120</v>
      </c>
      <c r="D165" s="35" t="s">
        <v>128</v>
      </c>
      <c r="E165" s="30"/>
      <c r="F165" s="36"/>
      <c r="G165" s="36"/>
      <c r="H165" s="31" t="s">
        <v>229</v>
      </c>
    </row>
    <row r="166" spans="1:8" ht="39" customHeight="1">
      <c r="A166" s="34">
        <v>77</v>
      </c>
      <c r="B166" s="35" t="s">
        <v>14</v>
      </c>
      <c r="C166" s="35" t="s">
        <v>3</v>
      </c>
      <c r="D166" s="35" t="s">
        <v>129</v>
      </c>
      <c r="E166" s="30"/>
      <c r="F166" s="36"/>
      <c r="G166" s="36"/>
      <c r="H166" s="31" t="s">
        <v>229</v>
      </c>
    </row>
    <row r="167" spans="1:8" ht="50.25" customHeight="1">
      <c r="A167" s="34">
        <v>78</v>
      </c>
      <c r="B167" s="35" t="s">
        <v>127</v>
      </c>
      <c r="C167" s="35" t="s">
        <v>59</v>
      </c>
      <c r="D167" s="35" t="s">
        <v>130</v>
      </c>
      <c r="E167" s="30"/>
      <c r="F167" s="36"/>
      <c r="G167" s="36"/>
      <c r="H167" s="31" t="s">
        <v>229</v>
      </c>
    </row>
    <row r="168" spans="1:8" ht="90.75" customHeight="1">
      <c r="A168" s="34">
        <v>79</v>
      </c>
      <c r="B168" s="35" t="s">
        <v>17</v>
      </c>
      <c r="C168" s="35" t="s">
        <v>7</v>
      </c>
      <c r="D168" s="35" t="s">
        <v>131</v>
      </c>
      <c r="E168" s="30"/>
      <c r="F168" s="36"/>
      <c r="G168" s="36"/>
      <c r="H168" s="31" t="s">
        <v>229</v>
      </c>
    </row>
    <row r="169" spans="1:7" ht="15.75">
      <c r="A169" s="71" t="s">
        <v>132</v>
      </c>
      <c r="B169" s="72"/>
      <c r="C169" s="72"/>
      <c r="D169" s="72"/>
      <c r="E169" s="72"/>
      <c r="F169" s="72"/>
      <c r="G169" s="73"/>
    </row>
    <row r="170" spans="1:8" ht="60" customHeight="1">
      <c r="A170" s="34">
        <v>80</v>
      </c>
      <c r="B170" s="35" t="s">
        <v>14</v>
      </c>
      <c r="C170" s="35" t="s">
        <v>45</v>
      </c>
      <c r="D170" s="35" t="s">
        <v>133</v>
      </c>
      <c r="E170" s="30"/>
      <c r="F170" s="36"/>
      <c r="G170" s="36"/>
      <c r="H170" s="31" t="s">
        <v>229</v>
      </c>
    </row>
    <row r="171" spans="1:8" ht="31.5">
      <c r="A171" s="34">
        <v>81</v>
      </c>
      <c r="B171" s="35" t="s">
        <v>15</v>
      </c>
      <c r="C171" s="35" t="s">
        <v>45</v>
      </c>
      <c r="D171" s="35" t="s">
        <v>134</v>
      </c>
      <c r="E171" s="30"/>
      <c r="F171" s="36"/>
      <c r="G171" s="36"/>
      <c r="H171" s="31" t="s">
        <v>247</v>
      </c>
    </row>
    <row r="172" spans="1:8" ht="47.25">
      <c r="A172" s="34">
        <v>82</v>
      </c>
      <c r="B172" s="35" t="s">
        <v>14</v>
      </c>
      <c r="C172" s="35" t="s">
        <v>7</v>
      </c>
      <c r="D172" s="35" t="s">
        <v>135</v>
      </c>
      <c r="E172" s="30"/>
      <c r="F172" s="36"/>
      <c r="G172" s="36"/>
      <c r="H172" s="31" t="s">
        <v>229</v>
      </c>
    </row>
    <row r="173" spans="1:7" ht="15.75">
      <c r="A173" s="71" t="s">
        <v>136</v>
      </c>
      <c r="B173" s="72"/>
      <c r="C173" s="72"/>
      <c r="D173" s="72"/>
      <c r="E173" s="72"/>
      <c r="F173" s="72"/>
      <c r="G173" s="73"/>
    </row>
    <row r="174" spans="1:8" ht="31.5">
      <c r="A174" s="34">
        <v>83</v>
      </c>
      <c r="B174" s="35" t="s">
        <v>16</v>
      </c>
      <c r="C174" s="35" t="s">
        <v>4</v>
      </c>
      <c r="D174" s="35" t="s">
        <v>137</v>
      </c>
      <c r="E174" s="30"/>
      <c r="F174" s="36"/>
      <c r="G174" s="36"/>
      <c r="H174" s="31" t="s">
        <v>241</v>
      </c>
    </row>
    <row r="175" spans="1:8" ht="31.5">
      <c r="A175" s="34">
        <v>84</v>
      </c>
      <c r="B175" s="35" t="s">
        <v>16</v>
      </c>
      <c r="C175" s="35" t="s">
        <v>4</v>
      </c>
      <c r="D175" s="35" t="s">
        <v>248</v>
      </c>
      <c r="E175" s="30"/>
      <c r="F175" s="36"/>
      <c r="G175" s="36"/>
      <c r="H175" s="31" t="s">
        <v>241</v>
      </c>
    </row>
    <row r="176" spans="1:8" ht="31.5">
      <c r="A176" s="34">
        <v>85</v>
      </c>
      <c r="B176" s="35" t="s">
        <v>16</v>
      </c>
      <c r="C176" s="35" t="s">
        <v>4</v>
      </c>
      <c r="D176" s="35" t="s">
        <v>138</v>
      </c>
      <c r="E176" s="30"/>
      <c r="F176" s="36"/>
      <c r="G176" s="36"/>
      <c r="H176" s="31" t="s">
        <v>241</v>
      </c>
    </row>
    <row r="177" spans="1:8" ht="63">
      <c r="A177" s="34">
        <v>86</v>
      </c>
      <c r="B177" s="35" t="s">
        <v>16</v>
      </c>
      <c r="C177" s="35" t="s">
        <v>4</v>
      </c>
      <c r="D177" s="35" t="s">
        <v>139</v>
      </c>
      <c r="E177" s="30"/>
      <c r="F177" s="36"/>
      <c r="G177" s="36"/>
      <c r="H177" s="31" t="s">
        <v>241</v>
      </c>
    </row>
    <row r="178" spans="1:8" ht="31.5">
      <c r="A178" s="34">
        <v>87</v>
      </c>
      <c r="B178" s="35" t="s">
        <v>16</v>
      </c>
      <c r="C178" s="35" t="s">
        <v>4</v>
      </c>
      <c r="D178" s="35" t="s">
        <v>140</v>
      </c>
      <c r="E178" s="30"/>
      <c r="F178" s="36"/>
      <c r="G178" s="36"/>
      <c r="H178" s="31" t="s">
        <v>249</v>
      </c>
    </row>
    <row r="179" spans="1:8" ht="31.5">
      <c r="A179" s="34">
        <v>88</v>
      </c>
      <c r="B179" s="35" t="s">
        <v>16</v>
      </c>
      <c r="C179" s="35" t="s">
        <v>4</v>
      </c>
      <c r="D179" s="35" t="s">
        <v>141</v>
      </c>
      <c r="E179" s="30"/>
      <c r="F179" s="36"/>
      <c r="G179" s="36"/>
      <c r="H179" s="31" t="s">
        <v>249</v>
      </c>
    </row>
    <row r="180" spans="1:8" ht="60" customHeight="1">
      <c r="A180" s="34">
        <v>89</v>
      </c>
      <c r="B180" s="35" t="s">
        <v>16</v>
      </c>
      <c r="C180" s="35" t="s">
        <v>4</v>
      </c>
      <c r="D180" s="35" t="s">
        <v>142</v>
      </c>
      <c r="E180" s="30"/>
      <c r="F180" s="36"/>
      <c r="G180" s="36"/>
      <c r="H180" s="31" t="s">
        <v>249</v>
      </c>
    </row>
    <row r="181" spans="1:7" ht="15.75">
      <c r="A181" s="71" t="s">
        <v>198</v>
      </c>
      <c r="B181" s="72"/>
      <c r="C181" s="72"/>
      <c r="D181" s="72"/>
      <c r="E181" s="72"/>
      <c r="F181" s="72"/>
      <c r="G181" s="73"/>
    </row>
    <row r="182" spans="1:8" ht="111" customHeight="1">
      <c r="A182" s="34">
        <v>90</v>
      </c>
      <c r="B182" s="35" t="s">
        <v>200</v>
      </c>
      <c r="C182" s="35"/>
      <c r="D182" s="35" t="s">
        <v>199</v>
      </c>
      <c r="E182" s="30"/>
      <c r="F182" s="36"/>
      <c r="G182" s="36"/>
      <c r="H182" s="31" t="s">
        <v>229</v>
      </c>
    </row>
    <row r="183" spans="1:7" ht="30" customHeight="1">
      <c r="A183" s="71" t="s">
        <v>201</v>
      </c>
      <c r="B183" s="72"/>
      <c r="C183" s="72"/>
      <c r="D183" s="72"/>
      <c r="E183" s="72"/>
      <c r="F183" s="72"/>
      <c r="G183" s="73"/>
    </row>
    <row r="184" spans="1:8" ht="57.75" customHeight="1">
      <c r="A184" s="34">
        <v>91</v>
      </c>
      <c r="B184" s="35" t="s">
        <v>7</v>
      </c>
      <c r="C184" s="35"/>
      <c r="D184" s="35" t="s">
        <v>202</v>
      </c>
      <c r="E184" s="30"/>
      <c r="F184" s="36"/>
      <c r="G184" s="36"/>
      <c r="H184" s="31" t="s">
        <v>250</v>
      </c>
    </row>
    <row r="185" spans="1:8" ht="68.25" customHeight="1">
      <c r="A185" s="34">
        <v>92</v>
      </c>
      <c r="B185" s="35" t="s">
        <v>7</v>
      </c>
      <c r="C185" s="35"/>
      <c r="D185" s="35" t="s">
        <v>203</v>
      </c>
      <c r="E185" s="30"/>
      <c r="F185" s="36"/>
      <c r="G185" s="36"/>
      <c r="H185" s="31" t="s">
        <v>250</v>
      </c>
    </row>
    <row r="186" spans="1:8" ht="68.25" customHeight="1">
      <c r="A186" s="34">
        <v>93</v>
      </c>
      <c r="B186" s="35" t="s">
        <v>7</v>
      </c>
      <c r="C186" s="35"/>
      <c r="D186" s="35" t="s">
        <v>204</v>
      </c>
      <c r="E186" s="30"/>
      <c r="F186" s="36"/>
      <c r="G186" s="36"/>
      <c r="H186" s="31" t="s">
        <v>250</v>
      </c>
    </row>
    <row r="187" spans="1:8" ht="148.5" customHeight="1">
      <c r="A187" s="34">
        <v>94</v>
      </c>
      <c r="B187" s="35" t="s">
        <v>7</v>
      </c>
      <c r="C187" s="35"/>
      <c r="D187" s="35" t="s">
        <v>205</v>
      </c>
      <c r="E187" s="30"/>
      <c r="F187" s="36"/>
      <c r="G187" s="36"/>
      <c r="H187" s="31" t="s">
        <v>250</v>
      </c>
    </row>
    <row r="188" spans="1:8" ht="40.5" customHeight="1">
      <c r="A188" s="34">
        <v>95</v>
      </c>
      <c r="B188" s="35" t="s">
        <v>7</v>
      </c>
      <c r="C188" s="35"/>
      <c r="D188" s="35" t="s">
        <v>206</v>
      </c>
      <c r="E188" s="30"/>
      <c r="F188" s="36"/>
      <c r="G188" s="36"/>
      <c r="H188" s="31" t="s">
        <v>250</v>
      </c>
    </row>
    <row r="189" spans="1:7" ht="15.75">
      <c r="A189" s="71" t="s">
        <v>207</v>
      </c>
      <c r="B189" s="72"/>
      <c r="C189" s="72"/>
      <c r="D189" s="72"/>
      <c r="E189" s="72"/>
      <c r="F189" s="72"/>
      <c r="G189" s="73"/>
    </row>
    <row r="190" spans="1:8" ht="68.25" customHeight="1">
      <c r="A190" s="34">
        <v>96</v>
      </c>
      <c r="B190" s="35" t="s">
        <v>59</v>
      </c>
      <c r="C190" s="35"/>
      <c r="D190" s="35" t="s">
        <v>208</v>
      </c>
      <c r="E190" s="30"/>
      <c r="F190" s="36"/>
      <c r="G190" s="36"/>
      <c r="H190" s="31" t="s">
        <v>229</v>
      </c>
    </row>
    <row r="191" spans="1:8" ht="63" customHeight="1">
      <c r="A191" s="34">
        <v>97</v>
      </c>
      <c r="B191" s="35" t="s">
        <v>59</v>
      </c>
      <c r="C191" s="35"/>
      <c r="D191" s="35" t="s">
        <v>209</v>
      </c>
      <c r="E191" s="30"/>
      <c r="F191" s="36"/>
      <c r="G191" s="36"/>
      <c r="H191" s="31" t="s">
        <v>229</v>
      </c>
    </row>
    <row r="192" spans="1:8" ht="75.75" customHeight="1">
      <c r="A192" s="34">
        <v>98</v>
      </c>
      <c r="B192" s="35" t="s">
        <v>59</v>
      </c>
      <c r="C192" s="35"/>
      <c r="D192" s="35" t="s">
        <v>210</v>
      </c>
      <c r="E192" s="30"/>
      <c r="F192" s="36"/>
      <c r="G192" s="36"/>
      <c r="H192" s="31" t="s">
        <v>229</v>
      </c>
    </row>
    <row r="193" spans="1:8" ht="62.25" customHeight="1">
      <c r="A193" s="34">
        <v>99</v>
      </c>
      <c r="B193" s="35" t="s">
        <v>7</v>
      </c>
      <c r="C193" s="35"/>
      <c r="D193" s="35" t="s">
        <v>211</v>
      </c>
      <c r="E193" s="30"/>
      <c r="F193" s="36"/>
      <c r="G193" s="36"/>
      <c r="H193" s="31" t="s">
        <v>229</v>
      </c>
    </row>
  </sheetData>
  <sheetProtection/>
  <mergeCells count="373">
    <mergeCell ref="A181:G181"/>
    <mergeCell ref="A183:G183"/>
    <mergeCell ref="A189:G189"/>
    <mergeCell ref="H17:K17"/>
    <mergeCell ref="H20:K20"/>
    <mergeCell ref="H21:K21"/>
    <mergeCell ref="H22:K22"/>
    <mergeCell ref="A15:K15"/>
    <mergeCell ref="A16:E16"/>
    <mergeCell ref="G16:K16"/>
    <mergeCell ref="G18:G19"/>
    <mergeCell ref="H18:K19"/>
    <mergeCell ref="B17:E17"/>
    <mergeCell ref="B18:E18"/>
    <mergeCell ref="B19:E19"/>
    <mergeCell ref="A25:C25"/>
    <mergeCell ref="A26:C26"/>
    <mergeCell ref="A27:C27"/>
    <mergeCell ref="D25:K25"/>
    <mergeCell ref="D26:K26"/>
    <mergeCell ref="D27:K27"/>
    <mergeCell ref="B20:E20"/>
    <mergeCell ref="B21:E21"/>
    <mergeCell ref="B22:E22"/>
    <mergeCell ref="A32:G32"/>
    <mergeCell ref="D33:D34"/>
    <mergeCell ref="C33:C34"/>
    <mergeCell ref="B33:B34"/>
    <mergeCell ref="A33:A34"/>
    <mergeCell ref="E33:E34"/>
    <mergeCell ref="F33:F34"/>
    <mergeCell ref="G33:G34"/>
    <mergeCell ref="C30:C31"/>
    <mergeCell ref="B30:B31"/>
    <mergeCell ref="A30:A31"/>
    <mergeCell ref="D30:D31"/>
    <mergeCell ref="E30:E31"/>
    <mergeCell ref="F30:F31"/>
    <mergeCell ref="G30:G31"/>
    <mergeCell ref="B38:B39"/>
    <mergeCell ref="C38:C39"/>
    <mergeCell ref="D38:D39"/>
    <mergeCell ref="E38:E39"/>
    <mergeCell ref="F38:F39"/>
    <mergeCell ref="G38:G39"/>
    <mergeCell ref="G35:G36"/>
    <mergeCell ref="A37:G37"/>
    <mergeCell ref="A38:A39"/>
    <mergeCell ref="A35:A36"/>
    <mergeCell ref="B35:B36"/>
    <mergeCell ref="C35:C36"/>
    <mergeCell ref="D35:D36"/>
    <mergeCell ref="E35:E36"/>
    <mergeCell ref="F35:F36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8:G49"/>
    <mergeCell ref="J48:J51"/>
    <mergeCell ref="A50:G51"/>
    <mergeCell ref="A52:A53"/>
    <mergeCell ref="B52:B53"/>
    <mergeCell ref="C52:C53"/>
    <mergeCell ref="D52:D53"/>
    <mergeCell ref="E52:E53"/>
    <mergeCell ref="F52:F53"/>
    <mergeCell ref="G52:G53"/>
    <mergeCell ref="A48:A49"/>
    <mergeCell ref="B48:B49"/>
    <mergeCell ref="C48:C49"/>
    <mergeCell ref="D48:D49"/>
    <mergeCell ref="E48:E49"/>
    <mergeCell ref="F48:F4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14:G115"/>
    <mergeCell ref="A116:G116"/>
    <mergeCell ref="A117:A118"/>
    <mergeCell ref="B117:B118"/>
    <mergeCell ref="C117:C118"/>
    <mergeCell ref="D117:D118"/>
    <mergeCell ref="E117:E118"/>
    <mergeCell ref="F117:F118"/>
    <mergeCell ref="G117:G118"/>
    <mergeCell ref="A114:A115"/>
    <mergeCell ref="B114:B115"/>
    <mergeCell ref="C114:C115"/>
    <mergeCell ref="D114:D115"/>
    <mergeCell ref="E114:E115"/>
    <mergeCell ref="F114:F115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A173:G173"/>
    <mergeCell ref="A136:G136"/>
    <mergeCell ref="A143:G143"/>
    <mergeCell ref="A149:G149"/>
    <mergeCell ref="A157:G157"/>
    <mergeCell ref="A162:G162"/>
    <mergeCell ref="A169:G169"/>
    <mergeCell ref="A131:G131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</mergeCells>
  <dataValidations count="1">
    <dataValidation type="list" allowBlank="1" showInputMessage="1" showErrorMessage="1" errorTitle="ERROR" error="Elija:&#10;1 = Cumple&#10;0 = No cumple" sqref="E184:E188 E174:E180 E182 E163:E168 E170:E172 E158:E161 E150:E156 E137:E142 E144:E148 E132:E135 E117:E130 E52:E115 E38:E49 E33:E36 E190:E193">
      <formula1>OPCIONES</formula1>
    </dataValidation>
  </dataValidations>
  <printOptions/>
  <pageMargins left="0.7" right="0.7" top="0.75" bottom="0.75" header="0.3" footer="0.3"/>
  <pageSetup horizontalDpi="600" verticalDpi="600" orientation="portrait" scale="52" r:id="rId2"/>
  <rowBreaks count="4" manualBreakCount="4">
    <brk id="59" max="9" man="1"/>
    <brk id="105" max="9" man="1"/>
    <brk id="142" max="9" man="1"/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7"/>
  <sheetViews>
    <sheetView zoomScale="70" zoomScaleNormal="70" zoomScalePageLayoutView="0" workbookViewId="0" topLeftCell="A1">
      <selection activeCell="C30" sqref="C30"/>
    </sheetView>
  </sheetViews>
  <sheetFormatPr defaultColWidth="11.421875" defaultRowHeight="15"/>
  <cols>
    <col min="2" max="2" width="52.421875" style="0" bestFit="1" customWidth="1"/>
    <col min="3" max="3" width="21.57421875" style="0" bestFit="1" customWidth="1"/>
    <col min="4" max="7" width="0" style="0" hidden="1" customWidth="1"/>
  </cols>
  <sheetData>
    <row r="3" spans="1:7" ht="15">
      <c r="A3" s="16" t="s">
        <v>216</v>
      </c>
      <c r="B3" s="16" t="s">
        <v>217</v>
      </c>
      <c r="C3" s="16" t="s">
        <v>218</v>
      </c>
      <c r="D3" s="19"/>
      <c r="E3" s="20"/>
      <c r="F3" s="21"/>
      <c r="G3" s="22"/>
    </row>
    <row r="4" spans="1:7" ht="15">
      <c r="A4" s="12">
        <f>'[1]CHECK LIST'!A9</f>
        <v>1</v>
      </c>
      <c r="B4" s="18" t="str">
        <f>'BAJA COMPLEJIDAD'!O54</f>
        <v>INGRESO DE LA PACIENTE A LA INSTITUCIÓN</v>
      </c>
      <c r="C4" s="17">
        <f>IF('BAJA COMPLEJIDAD'!P54="NA","NA",'BAJA COMPLEJIDAD'!P54*100)</f>
        <v>0</v>
      </c>
      <c r="D4" s="23">
        <f>IF(AND(C4&gt;=0,C4&lt;=60),C4,NA())</f>
        <v>0</v>
      </c>
      <c r="E4" s="23" t="e">
        <f>IF(AND(C4&gt;60,C4&lt;=70),C4,NA())</f>
        <v>#N/A</v>
      </c>
      <c r="F4" s="23" t="e">
        <f>IF(AND(C4&gt;70,C4&lt;=90),C4,NA())</f>
        <v>#N/A</v>
      </c>
      <c r="G4" s="23" t="e">
        <f>IF(C4&gt;90,C4,NA())</f>
        <v>#N/A</v>
      </c>
    </row>
    <row r="5" spans="1:7" ht="15">
      <c r="A5" s="12">
        <f>'[1]CHECK LIST'!A10</f>
        <v>2</v>
      </c>
      <c r="B5" s="18" t="str">
        <f>'BAJA COMPLEJIDAD'!O55</f>
        <v>ADMINISÓN</v>
      </c>
      <c r="C5" s="17">
        <f>IF('BAJA COMPLEJIDAD'!P55="NA","NA",'BAJA COMPLEJIDAD'!P55*100)</f>
        <v>0</v>
      </c>
      <c r="D5" s="23">
        <f aca="true" t="shared" si="0" ref="D5:D17">IF(AND(C5&gt;=0,C5&lt;=60),C5,NA())</f>
        <v>0</v>
      </c>
      <c r="E5" s="23" t="e">
        <f aca="true" t="shared" si="1" ref="E5:E17">IF(AND(C5&gt;60,C5&lt;=70),C5,NA())</f>
        <v>#N/A</v>
      </c>
      <c r="F5" s="23" t="e">
        <f aca="true" t="shared" si="2" ref="F5:F17">IF(AND(C5&gt;70,C5&lt;=90),C5,NA())</f>
        <v>#N/A</v>
      </c>
      <c r="G5" s="23" t="e">
        <f aca="true" t="shared" si="3" ref="G5:G17">IF(C5&gt;90,C5,NA())</f>
        <v>#N/A</v>
      </c>
    </row>
    <row r="6" spans="1:7" ht="15">
      <c r="A6" s="12">
        <f>'[1]CHECK LIST'!A11</f>
        <v>3</v>
      </c>
      <c r="B6" s="18" t="str">
        <f>'BAJA COMPLEJIDAD'!O56</f>
        <v>ATENCIÓN MÉDICA INICIAL</v>
      </c>
      <c r="C6" s="17">
        <f>IF('BAJA COMPLEJIDAD'!P56="NA","NA",'BAJA COMPLEJIDAD'!P56*100)</f>
        <v>0</v>
      </c>
      <c r="D6" s="23">
        <f t="shared" si="0"/>
        <v>0</v>
      </c>
      <c r="E6" s="23" t="e">
        <f t="shared" si="1"/>
        <v>#N/A</v>
      </c>
      <c r="F6" s="23" t="e">
        <f t="shared" si="2"/>
        <v>#N/A</v>
      </c>
      <c r="G6" s="23" t="e">
        <f t="shared" si="3"/>
        <v>#N/A</v>
      </c>
    </row>
    <row r="7" spans="1:7" ht="15">
      <c r="A7" s="12">
        <f>'[1]CHECK LIST'!A12</f>
        <v>4</v>
      </c>
      <c r="B7" s="18" t="str">
        <f>'BAJA COMPLEJIDAD'!O57</f>
        <v>OPORTUNIDAD EN LA ATENCIÓN</v>
      </c>
      <c r="C7" s="17">
        <f>IF('BAJA COMPLEJIDAD'!P57="NA","NA",'BAJA COMPLEJIDAD'!P57*100)</f>
        <v>0</v>
      </c>
      <c r="D7" s="23">
        <f t="shared" si="0"/>
        <v>0</v>
      </c>
      <c r="E7" s="23" t="e">
        <f t="shared" si="1"/>
        <v>#N/A</v>
      </c>
      <c r="F7" s="23" t="e">
        <f t="shared" si="2"/>
        <v>#N/A</v>
      </c>
      <c r="G7" s="23" t="e">
        <f t="shared" si="3"/>
        <v>#N/A</v>
      </c>
    </row>
    <row r="8" spans="1:7" ht="15">
      <c r="A8" s="12">
        <f>'[1]CHECK LIST'!A13</f>
        <v>5</v>
      </c>
      <c r="B8" s="18" t="str">
        <f>'BAJA COMPLEJIDAD'!O58</f>
        <v>TRABAJO DE PARTO</v>
      </c>
      <c r="C8" s="17">
        <f>IF('BAJA COMPLEJIDAD'!P58="NA","NA",'BAJA COMPLEJIDAD'!P58*100)</f>
        <v>0</v>
      </c>
      <c r="D8" s="23">
        <f t="shared" si="0"/>
        <v>0</v>
      </c>
      <c r="E8" s="23" t="e">
        <f t="shared" si="1"/>
        <v>#N/A</v>
      </c>
      <c r="F8" s="23" t="e">
        <f t="shared" si="2"/>
        <v>#N/A</v>
      </c>
      <c r="G8" s="23" t="e">
        <f t="shared" si="3"/>
        <v>#N/A</v>
      </c>
    </row>
    <row r="9" spans="1:7" ht="15">
      <c r="A9" s="12">
        <f>'[1]CHECK LIST'!A14</f>
        <v>6</v>
      </c>
      <c r="B9" s="18" t="str">
        <f>'BAJA COMPLEJIDAD'!O59</f>
        <v>TRABAJO PROLONGADO U OBSTRUÍDO</v>
      </c>
      <c r="C9" s="17">
        <f>IF('BAJA COMPLEJIDAD'!P59="NA","NA",'BAJA COMPLEJIDAD'!P59*100)</f>
        <v>0</v>
      </c>
      <c r="D9" s="23">
        <f t="shared" si="0"/>
        <v>0</v>
      </c>
      <c r="E9" s="23" t="e">
        <f t="shared" si="1"/>
        <v>#N/A</v>
      </c>
      <c r="F9" s="23" t="e">
        <f t="shared" si="2"/>
        <v>#N/A</v>
      </c>
      <c r="G9" s="23" t="e">
        <f t="shared" si="3"/>
        <v>#N/A</v>
      </c>
    </row>
    <row r="10" spans="1:7" ht="15">
      <c r="A10" s="12">
        <f>'[1]CHECK LIST'!A15</f>
        <v>7</v>
      </c>
      <c r="B10" s="18" t="str">
        <f>'BAJA COMPLEJIDAD'!O60</f>
        <v>HEMORRAGIA</v>
      </c>
      <c r="C10" s="17">
        <f>IF('BAJA COMPLEJIDAD'!P60="NA","NA",'BAJA COMPLEJIDAD'!P60*100)</f>
        <v>0</v>
      </c>
      <c r="D10" s="23">
        <f t="shared" si="0"/>
        <v>0</v>
      </c>
      <c r="E10" s="23" t="e">
        <f t="shared" si="1"/>
        <v>#N/A</v>
      </c>
      <c r="F10" s="23" t="e">
        <f t="shared" si="2"/>
        <v>#N/A</v>
      </c>
      <c r="G10" s="23" t="e">
        <f t="shared" si="3"/>
        <v>#N/A</v>
      </c>
    </row>
    <row r="11" spans="1:7" ht="15">
      <c r="A11" s="12">
        <f>'[1]CHECK LIST'!A16</f>
        <v>8</v>
      </c>
      <c r="B11" s="18" t="str">
        <f>'BAJA COMPLEJIDAD'!O61</f>
        <v>PRECLAMSIA, ECLAMPSIA</v>
      </c>
      <c r="C11" s="17">
        <f>IF('BAJA COMPLEJIDAD'!P61="NA","NA",'BAJA COMPLEJIDAD'!P61*100)</f>
        <v>0</v>
      </c>
      <c r="D11" s="23">
        <f t="shared" si="0"/>
        <v>0</v>
      </c>
      <c r="E11" s="23" t="e">
        <f t="shared" si="1"/>
        <v>#N/A</v>
      </c>
      <c r="F11" s="23" t="e">
        <f t="shared" si="2"/>
        <v>#N/A</v>
      </c>
      <c r="G11" s="23" t="e">
        <f t="shared" si="3"/>
        <v>#N/A</v>
      </c>
    </row>
    <row r="12" spans="1:7" ht="15">
      <c r="A12" s="12">
        <f>'[1]CHECK LIST'!A17</f>
        <v>9</v>
      </c>
      <c r="B12" s="18" t="str">
        <f>'BAJA COMPLEJIDAD'!O62</f>
        <v>SEPSIS O INFECCIÓN</v>
      </c>
      <c r="C12" s="17">
        <f>IF('BAJA COMPLEJIDAD'!P62="NA","NA",'BAJA COMPLEJIDAD'!P62*100)</f>
        <v>0</v>
      </c>
      <c r="D12" s="23">
        <f t="shared" si="0"/>
        <v>0</v>
      </c>
      <c r="E12" s="23" t="e">
        <f t="shared" si="1"/>
        <v>#N/A</v>
      </c>
      <c r="F12" s="23" t="e">
        <f t="shared" si="2"/>
        <v>#N/A</v>
      </c>
      <c r="G12" s="23" t="e">
        <f t="shared" si="3"/>
        <v>#N/A</v>
      </c>
    </row>
    <row r="13" spans="1:7" ht="15">
      <c r="A13" s="12">
        <f>'[1]CHECK LIST'!A18</f>
        <v>10</v>
      </c>
      <c r="B13" s="18" t="str">
        <f>'BAJA COMPLEJIDAD'!O63</f>
        <v>REMISIÓN</v>
      </c>
      <c r="C13" s="17">
        <f>IF('BAJA COMPLEJIDAD'!P63="NA","NA",'BAJA COMPLEJIDAD'!P63*100)</f>
        <v>0</v>
      </c>
      <c r="D13" s="23">
        <f t="shared" si="0"/>
        <v>0</v>
      </c>
      <c r="E13" s="23" t="e">
        <f t="shared" si="1"/>
        <v>#N/A</v>
      </c>
      <c r="F13" s="23" t="e">
        <f t="shared" si="2"/>
        <v>#N/A</v>
      </c>
      <c r="G13" s="23" t="e">
        <f t="shared" si="3"/>
        <v>#N/A</v>
      </c>
    </row>
    <row r="14" spans="1:7" ht="15">
      <c r="A14" s="12">
        <f>'[1]CHECK LIST'!A19</f>
        <v>11</v>
      </c>
      <c r="B14" s="18" t="str">
        <f>'BAJA COMPLEJIDAD'!O64</f>
        <v>SEGURIDAD CLÍNICA</v>
      </c>
      <c r="C14" s="17">
        <f>IF('BAJA COMPLEJIDAD'!P64="NA","NA",'BAJA COMPLEJIDAD'!P64*100)</f>
        <v>0</v>
      </c>
      <c r="D14" s="23">
        <f t="shared" si="0"/>
        <v>0</v>
      </c>
      <c r="E14" s="23" t="e">
        <f t="shared" si="1"/>
        <v>#N/A</v>
      </c>
      <c r="F14" s="23" t="e">
        <f t="shared" si="2"/>
        <v>#N/A</v>
      </c>
      <c r="G14" s="23" t="e">
        <f t="shared" si="3"/>
        <v>#N/A</v>
      </c>
    </row>
    <row r="15" spans="1:7" ht="15">
      <c r="A15" s="12">
        <f>'[1]CHECK LIST'!A20</f>
        <v>12</v>
      </c>
      <c r="B15" s="18" t="str">
        <f>'BAJA COMPLEJIDAD'!O65</f>
        <v>SEPSIS O INFECCIÓN</v>
      </c>
      <c r="C15" s="17">
        <f>IF('BAJA COMPLEJIDAD'!P65="NA","NA",'BAJA COMPLEJIDAD'!P65*100)</f>
        <v>0</v>
      </c>
      <c r="D15" s="23">
        <f t="shared" si="0"/>
        <v>0</v>
      </c>
      <c r="E15" s="23" t="e">
        <f t="shared" si="1"/>
        <v>#N/A</v>
      </c>
      <c r="F15" s="23" t="e">
        <f t="shared" si="2"/>
        <v>#N/A</v>
      </c>
      <c r="G15" s="23" t="e">
        <f t="shared" si="3"/>
        <v>#N/A</v>
      </c>
    </row>
    <row r="16" spans="1:7" ht="15">
      <c r="A16" s="12">
        <f>'[1]CHECK LIST'!A21</f>
        <v>13</v>
      </c>
      <c r="B16" s="18" t="str">
        <f>'BAJA COMPLEJIDAD'!O66</f>
        <v>ATENCION EN PLANIFICACION FAMILIAR</v>
      </c>
      <c r="C16" s="17">
        <f>IF('BAJA COMPLEJIDAD'!P66="NA","NA",'BAJA COMPLEJIDAD'!P66*100)</f>
        <v>0</v>
      </c>
      <c r="D16" s="23">
        <f t="shared" si="0"/>
        <v>0</v>
      </c>
      <c r="E16" s="23" t="e">
        <f t="shared" si="1"/>
        <v>#N/A</v>
      </c>
      <c r="F16" s="23" t="e">
        <f t="shared" si="2"/>
        <v>#N/A</v>
      </c>
      <c r="G16" s="23" t="e">
        <f t="shared" si="3"/>
        <v>#N/A</v>
      </c>
    </row>
    <row r="17" spans="1:7" ht="15">
      <c r="A17" s="12">
        <f>'[1]CHECK LIST'!A22</f>
        <v>14</v>
      </c>
      <c r="B17" s="18" t="str">
        <f>'BAJA COMPLEJIDAD'!O67</f>
        <v>ATENCION A GESTANTE MENOR DE QUINCE AÑOS </v>
      </c>
      <c r="C17" s="17">
        <f>IF('BAJA COMPLEJIDAD'!P67="NA","NA",'BAJA COMPLEJIDAD'!P67*100)</f>
        <v>0</v>
      </c>
      <c r="D17" s="23">
        <f t="shared" si="0"/>
        <v>0</v>
      </c>
      <c r="E17" s="23" t="e">
        <f t="shared" si="1"/>
        <v>#N/A</v>
      </c>
      <c r="F17" s="23" t="e">
        <f t="shared" si="2"/>
        <v>#N/A</v>
      </c>
      <c r="G17" s="23" t="e">
        <f t="shared" si="3"/>
        <v>#N/A</v>
      </c>
    </row>
    <row r="18" spans="1:7" ht="15">
      <c r="A18" s="12">
        <f>'[1]CHECK LIST'!A23</f>
        <v>15</v>
      </c>
      <c r="B18" s="18" t="str">
        <f>'BAJA COMPLEJIDAD'!O68</f>
        <v>ATENCION DE INTERRUPCION VOLUNTARIA DE EMBARAZO </v>
      </c>
      <c r="C18" s="17">
        <f>IF('BAJA COMPLEJIDAD'!P68="NA","NA",'BAJA COMPLEJIDAD'!P68*100)</f>
        <v>0</v>
      </c>
      <c r="D18" s="23">
        <f>IF(AND(C18&gt;=0,C18&lt;=60),C18,NA())</f>
        <v>0</v>
      </c>
      <c r="E18" s="23" t="e">
        <f>IF(AND(C18&gt;60,C18&lt;=70),C18,NA())</f>
        <v>#N/A</v>
      </c>
      <c r="F18" s="23" t="e">
        <f>IF(AND(C18&gt;70,C18&lt;=90),C18,NA())</f>
        <v>#N/A</v>
      </c>
      <c r="G18" s="23" t="e">
        <f>IF(C18&gt;90,C18,NA())</f>
        <v>#N/A</v>
      </c>
    </row>
    <row r="19" spans="5:7" ht="15">
      <c r="E19" s="23"/>
      <c r="F19" s="23"/>
      <c r="G19" s="23"/>
    </row>
    <row r="20" spans="5:7" ht="15">
      <c r="E20" s="23"/>
      <c r="F20" s="23"/>
      <c r="G20" s="23"/>
    </row>
    <row r="21" spans="4:7" ht="15">
      <c r="D21" s="23"/>
      <c r="E21" s="23"/>
      <c r="F21" s="23"/>
      <c r="G21" s="23"/>
    </row>
    <row r="22" spans="4:7" ht="15">
      <c r="D22" s="23"/>
      <c r="E22" s="23"/>
      <c r="F22" s="23"/>
      <c r="G22" s="23"/>
    </row>
    <row r="23" spans="1:7" ht="15">
      <c r="A23" s="24" t="s">
        <v>219</v>
      </c>
      <c r="B23" s="24"/>
      <c r="D23" s="23"/>
      <c r="E23" s="23"/>
      <c r="G23" s="23"/>
    </row>
    <row r="24" spans="1:7" ht="15">
      <c r="A24" s="25" t="s">
        <v>220</v>
      </c>
      <c r="B24" s="26" t="s">
        <v>221</v>
      </c>
      <c r="D24" s="23"/>
      <c r="E24" s="23"/>
      <c r="F24" s="23"/>
      <c r="G24" s="23"/>
    </row>
    <row r="25" spans="1:2" ht="15">
      <c r="A25" s="27" t="s">
        <v>222</v>
      </c>
      <c r="B25" s="26" t="s">
        <v>223</v>
      </c>
    </row>
    <row r="26" spans="1:2" ht="15">
      <c r="A26" s="28" t="s">
        <v>224</v>
      </c>
      <c r="B26" s="26" t="s">
        <v>225</v>
      </c>
    </row>
    <row r="27" spans="1:2" ht="15">
      <c r="A27" s="29" t="s">
        <v>226</v>
      </c>
      <c r="B27" s="26" t="s">
        <v>227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8"/>
  <sheetViews>
    <sheetView zoomScale="70" zoomScaleNormal="70" zoomScalePageLayoutView="0" workbookViewId="0" topLeftCell="A1">
      <selection activeCell="B19" sqref="B19"/>
    </sheetView>
  </sheetViews>
  <sheetFormatPr defaultColWidth="11.421875" defaultRowHeight="15"/>
  <cols>
    <col min="2" max="2" width="45.57421875" style="0" bestFit="1" customWidth="1"/>
    <col min="3" max="3" width="21.57421875" style="0" bestFit="1" customWidth="1"/>
    <col min="4" max="7" width="0" style="0" hidden="1" customWidth="1"/>
  </cols>
  <sheetData>
    <row r="3" spans="1:7" ht="15">
      <c r="A3" s="16" t="s">
        <v>216</v>
      </c>
      <c r="B3" s="16" t="s">
        <v>217</v>
      </c>
      <c r="C3" s="16" t="s">
        <v>218</v>
      </c>
      <c r="D3" s="19"/>
      <c r="E3" s="20"/>
      <c r="F3" s="21"/>
      <c r="G3" s="22"/>
    </row>
    <row r="4" spans="1:7" ht="15">
      <c r="A4" s="10">
        <f>'[1]CHECK LIST'!A9</f>
        <v>1</v>
      </c>
      <c r="B4" s="18" t="str">
        <f>'MEDIANA Y ALTA COMPLEJIDAD'!M34</f>
        <v>INGRESO DE LA PACIENTE</v>
      </c>
      <c r="C4" s="17" t="str">
        <f>IF('MEDIANA Y ALTA COMPLEJIDAD'!N34="NA","NA",'MEDIANA Y ALTA COMPLEJIDAD'!N34*100)</f>
        <v>NA</v>
      </c>
      <c r="D4" s="23" t="e">
        <f>IF(AND(C4&gt;=0,C4&lt;=60),C4,NA())</f>
        <v>#N/A</v>
      </c>
      <c r="E4" s="23" t="e">
        <f>IF(AND(C4&gt;60,C4&lt;=70),C4,NA())</f>
        <v>#N/A</v>
      </c>
      <c r="F4" s="23" t="e">
        <f>IF(AND(C4&gt;70,C4&lt;=90),C4,NA())</f>
        <v>#N/A</v>
      </c>
      <c r="G4" s="23" t="str">
        <f>IF(C4&gt;90,C4,NA())</f>
        <v>NA</v>
      </c>
    </row>
    <row r="5" spans="1:7" ht="15">
      <c r="A5" s="10">
        <f>'[1]CHECK LIST'!A10</f>
        <v>2</v>
      </c>
      <c r="B5" s="18" t="str">
        <f>'MEDIANA Y ALTA COMPLEJIDAD'!M35</f>
        <v>ADMINISÓN</v>
      </c>
      <c r="C5" s="17" t="str">
        <f>IF('MEDIANA Y ALTA COMPLEJIDAD'!N35="NA","NA",'MEDIANA Y ALTA COMPLEJIDAD'!N35*100)</f>
        <v>NA</v>
      </c>
      <c r="D5" s="23" t="e">
        <f aca="true" t="shared" si="0" ref="D5:D18">IF(AND(C5&gt;=0,C5&lt;=60),C5,NA())</f>
        <v>#N/A</v>
      </c>
      <c r="E5" s="23" t="e">
        <f aca="true" t="shared" si="1" ref="E5:E18">IF(AND(C5&gt;60,C5&lt;=70),C5,NA())</f>
        <v>#N/A</v>
      </c>
      <c r="F5" s="23" t="e">
        <f aca="true" t="shared" si="2" ref="F5:F18">IF(AND(C5&gt;70,C5&lt;=90),C5,NA())</f>
        <v>#N/A</v>
      </c>
      <c r="G5" s="23" t="str">
        <f aca="true" t="shared" si="3" ref="G5:G18">IF(C5&gt;90,C5,NA())</f>
        <v>NA</v>
      </c>
    </row>
    <row r="6" spans="1:7" ht="15">
      <c r="A6" s="10">
        <f>'[1]CHECK LIST'!A11</f>
        <v>3</v>
      </c>
      <c r="B6" s="18" t="str">
        <f>'MEDIANA Y ALTA COMPLEJIDAD'!M36</f>
        <v>ATENCIÓN MÉDICA INICIAL</v>
      </c>
      <c r="C6" s="17" t="str">
        <f>IF('MEDIANA Y ALTA COMPLEJIDAD'!N36="NA","NA",'MEDIANA Y ALTA COMPLEJIDAD'!N36*100)</f>
        <v>NA</v>
      </c>
      <c r="D6" s="23" t="e">
        <f t="shared" si="0"/>
        <v>#N/A</v>
      </c>
      <c r="E6" s="23" t="e">
        <f t="shared" si="1"/>
        <v>#N/A</v>
      </c>
      <c r="F6" s="23" t="e">
        <f t="shared" si="2"/>
        <v>#N/A</v>
      </c>
      <c r="G6" s="23" t="str">
        <f t="shared" si="3"/>
        <v>NA</v>
      </c>
    </row>
    <row r="7" spans="1:7" ht="15">
      <c r="A7" s="10">
        <f>'[1]CHECK LIST'!A12</f>
        <v>4</v>
      </c>
      <c r="B7" s="18" t="str">
        <f>'MEDIANA Y ALTA COMPLEJIDAD'!M37</f>
        <v>TRABAJO DE PARTO</v>
      </c>
      <c r="C7" s="17" t="str">
        <f>IF('MEDIANA Y ALTA COMPLEJIDAD'!N37="NA","NA",'MEDIANA Y ALTA COMPLEJIDAD'!N37*100)</f>
        <v>NA</v>
      </c>
      <c r="D7" s="23" t="e">
        <f t="shared" si="0"/>
        <v>#N/A</v>
      </c>
      <c r="E7" s="23" t="e">
        <f t="shared" si="1"/>
        <v>#N/A</v>
      </c>
      <c r="F7" s="23" t="e">
        <f t="shared" si="2"/>
        <v>#N/A</v>
      </c>
      <c r="G7" s="23" t="str">
        <f t="shared" si="3"/>
        <v>NA</v>
      </c>
    </row>
    <row r="8" spans="1:7" ht="15">
      <c r="A8" s="10">
        <f>'[1]CHECK LIST'!A13</f>
        <v>5</v>
      </c>
      <c r="B8" s="18" t="str">
        <f>'MEDIANA Y ALTA COMPLEJIDAD'!M38</f>
        <v>TRABAJO PROLONGADO U OBSTRUÍDO</v>
      </c>
      <c r="C8" s="17" t="str">
        <f>IF('MEDIANA Y ALTA COMPLEJIDAD'!N38="NA","NA",'MEDIANA Y ALTA COMPLEJIDAD'!N38*100)</f>
        <v>NA</v>
      </c>
      <c r="D8" s="23" t="e">
        <f t="shared" si="0"/>
        <v>#N/A</v>
      </c>
      <c r="E8" s="23" t="e">
        <f t="shared" si="1"/>
        <v>#N/A</v>
      </c>
      <c r="F8" s="23" t="e">
        <f t="shared" si="2"/>
        <v>#N/A</v>
      </c>
      <c r="G8" s="23" t="str">
        <f t="shared" si="3"/>
        <v>NA</v>
      </c>
    </row>
    <row r="9" spans="1:7" ht="15">
      <c r="A9" s="10">
        <f>'[1]CHECK LIST'!A14</f>
        <v>6</v>
      </c>
      <c r="B9" s="18" t="str">
        <f>'MEDIANA Y ALTA COMPLEJIDAD'!M39</f>
        <v>HEMORRAGIA</v>
      </c>
      <c r="C9" s="17" t="str">
        <f>IF('MEDIANA Y ALTA COMPLEJIDAD'!N39="NA","NA",'MEDIANA Y ALTA COMPLEJIDAD'!N39*100)</f>
        <v>NA</v>
      </c>
      <c r="D9" s="23" t="e">
        <f t="shared" si="0"/>
        <v>#N/A</v>
      </c>
      <c r="E9" s="23" t="e">
        <f t="shared" si="1"/>
        <v>#N/A</v>
      </c>
      <c r="F9" s="23" t="e">
        <f t="shared" si="2"/>
        <v>#N/A</v>
      </c>
      <c r="G9" s="23" t="str">
        <f t="shared" si="3"/>
        <v>NA</v>
      </c>
    </row>
    <row r="10" spans="1:7" ht="15">
      <c r="A10" s="10">
        <f>'[1]CHECK LIST'!A15</f>
        <v>7</v>
      </c>
      <c r="B10" s="18" t="str">
        <f>'MEDIANA Y ALTA COMPLEJIDAD'!M40</f>
        <v>PRECLAMSIA, ECLAMPSIA</v>
      </c>
      <c r="C10" s="17" t="str">
        <f>IF('MEDIANA Y ALTA COMPLEJIDAD'!N40="NA","NA",'MEDIANA Y ALTA COMPLEJIDAD'!N40*100)</f>
        <v>NA</v>
      </c>
      <c r="D10" s="23" t="e">
        <f t="shared" si="0"/>
        <v>#N/A</v>
      </c>
      <c r="E10" s="23" t="e">
        <f t="shared" si="1"/>
        <v>#N/A</v>
      </c>
      <c r="F10" s="23" t="e">
        <f t="shared" si="2"/>
        <v>#N/A</v>
      </c>
      <c r="G10" s="23" t="str">
        <f t="shared" si="3"/>
        <v>NA</v>
      </c>
    </row>
    <row r="11" spans="1:7" ht="15">
      <c r="A11" s="10">
        <f>'[1]CHECK LIST'!A16</f>
        <v>8</v>
      </c>
      <c r="B11" s="18" t="str">
        <f>'MEDIANA Y ALTA COMPLEJIDAD'!M41</f>
        <v>SEPSIS O INFECCIÓN</v>
      </c>
      <c r="C11" s="17" t="str">
        <f>IF('MEDIANA Y ALTA COMPLEJIDAD'!N41="NA","NA",'MEDIANA Y ALTA COMPLEJIDAD'!N41*100)</f>
        <v>NA</v>
      </c>
      <c r="D11" s="23" t="e">
        <f t="shared" si="0"/>
        <v>#N/A</v>
      </c>
      <c r="E11" s="23" t="e">
        <f t="shared" si="1"/>
        <v>#N/A</v>
      </c>
      <c r="F11" s="23" t="e">
        <f t="shared" si="2"/>
        <v>#N/A</v>
      </c>
      <c r="G11" s="23" t="str">
        <f t="shared" si="3"/>
        <v>NA</v>
      </c>
    </row>
    <row r="12" spans="1:7" ht="15">
      <c r="A12" s="10">
        <f>'[1]CHECK LIST'!A17</f>
        <v>9</v>
      </c>
      <c r="B12" s="18" t="str">
        <f>'MEDIANA Y ALTA COMPLEJIDAD'!M42</f>
        <v>COMPLICACIONES POSTABORTO</v>
      </c>
      <c r="C12" s="17" t="str">
        <f>IF('MEDIANA Y ALTA COMPLEJIDAD'!N42="NA","NA",'MEDIANA Y ALTA COMPLEJIDAD'!N42*100)</f>
        <v>NA</v>
      </c>
      <c r="D12" s="23" t="e">
        <f t="shared" si="0"/>
        <v>#N/A</v>
      </c>
      <c r="E12" s="23" t="e">
        <f t="shared" si="1"/>
        <v>#N/A</v>
      </c>
      <c r="F12" s="23" t="e">
        <f t="shared" si="2"/>
        <v>#N/A</v>
      </c>
      <c r="G12" s="23" t="str">
        <f t="shared" si="3"/>
        <v>NA</v>
      </c>
    </row>
    <row r="13" spans="1:7" ht="15">
      <c r="A13" s="10">
        <f>'[1]CHECK LIST'!A18</f>
        <v>10</v>
      </c>
      <c r="B13" s="18" t="str">
        <f>'MEDIANA Y ALTA COMPLEJIDAD'!M43</f>
        <v>REMISIÓN</v>
      </c>
      <c r="C13" s="17" t="str">
        <f>IF('MEDIANA Y ALTA COMPLEJIDAD'!N43="NA","NA",'MEDIANA Y ALTA COMPLEJIDAD'!N43*100)</f>
        <v>NA</v>
      </c>
      <c r="D13" s="23" t="e">
        <f t="shared" si="0"/>
        <v>#N/A</v>
      </c>
      <c r="E13" s="23" t="e">
        <f t="shared" si="1"/>
        <v>#N/A</v>
      </c>
      <c r="F13" s="23" t="e">
        <f t="shared" si="2"/>
        <v>#N/A</v>
      </c>
      <c r="G13" s="23" t="str">
        <f t="shared" si="3"/>
        <v>NA</v>
      </c>
    </row>
    <row r="14" spans="1:7" ht="15">
      <c r="A14" s="10">
        <f>'[1]CHECK LIST'!A19</f>
        <v>11</v>
      </c>
      <c r="B14" s="18" t="str">
        <f>'MEDIANA Y ALTA COMPLEJIDAD'!M44</f>
        <v>SEGURIDAD CLÍNICA</v>
      </c>
      <c r="C14" s="17" t="str">
        <f>IF('MEDIANA Y ALTA COMPLEJIDAD'!N44="NA","NA",'MEDIANA Y ALTA COMPLEJIDAD'!N44*100)</f>
        <v>NA</v>
      </c>
      <c r="D14" s="23" t="e">
        <f t="shared" si="0"/>
        <v>#N/A</v>
      </c>
      <c r="E14" s="23" t="e">
        <f t="shared" si="1"/>
        <v>#N/A</v>
      </c>
      <c r="F14" s="23" t="e">
        <f t="shared" si="2"/>
        <v>#N/A</v>
      </c>
      <c r="G14" s="23" t="str">
        <f t="shared" si="3"/>
        <v>NA</v>
      </c>
    </row>
    <row r="15" spans="1:7" ht="15">
      <c r="A15" s="10">
        <f>'[1]CHECK LIST'!A20</f>
        <v>12</v>
      </c>
      <c r="B15" s="18" t="str">
        <f>'MEDIANA Y ALTA COMPLEJIDAD'!M45</f>
        <v>INDICADORES</v>
      </c>
      <c r="C15" s="17" t="str">
        <f>IF('MEDIANA Y ALTA COMPLEJIDAD'!N45="NA","NA",'MEDIANA Y ALTA COMPLEJIDAD'!N45*100)</f>
        <v>NA</v>
      </c>
      <c r="D15" s="23" t="e">
        <f t="shared" si="0"/>
        <v>#N/A</v>
      </c>
      <c r="E15" s="23" t="e">
        <f t="shared" si="1"/>
        <v>#N/A</v>
      </c>
      <c r="F15" s="23" t="e">
        <f t="shared" si="2"/>
        <v>#N/A</v>
      </c>
      <c r="G15" s="23" t="str">
        <f t="shared" si="3"/>
        <v>NA</v>
      </c>
    </row>
    <row r="16" spans="1:7" ht="15">
      <c r="A16" s="10">
        <f>'[1]CHECK LIST'!A21</f>
        <v>13</v>
      </c>
      <c r="B16" s="18" t="str">
        <f>'MEDIANA Y ALTA COMPLEJIDAD'!M46</f>
        <v>ATENCION EN PLANIFICACION FAMILIAR</v>
      </c>
      <c r="C16" s="17" t="str">
        <f>IF('MEDIANA Y ALTA COMPLEJIDAD'!N46="NA","NA",'MEDIANA Y ALTA COMPLEJIDAD'!N46*100)</f>
        <v>NA</v>
      </c>
      <c r="D16" s="23" t="e">
        <f t="shared" si="0"/>
        <v>#N/A</v>
      </c>
      <c r="E16" s="23" t="e">
        <f t="shared" si="1"/>
        <v>#N/A</v>
      </c>
      <c r="F16" s="23" t="e">
        <f t="shared" si="2"/>
        <v>#N/A</v>
      </c>
      <c r="G16" s="23" t="str">
        <f t="shared" si="3"/>
        <v>NA</v>
      </c>
    </row>
    <row r="17" spans="1:7" ht="15">
      <c r="A17" s="10">
        <f>'[1]CHECK LIST'!A22</f>
        <v>14</v>
      </c>
      <c r="B17" s="18" t="str">
        <f>'MEDIANA Y ALTA COMPLEJIDAD'!M47</f>
        <v>ATENCION A GESTANTE MENOR DE QUINCE AÑOS </v>
      </c>
      <c r="C17" s="17" t="str">
        <f>IF('MEDIANA Y ALTA COMPLEJIDAD'!N47="NA","NA",'MEDIANA Y ALTA COMPLEJIDAD'!N47*100)</f>
        <v>NA</v>
      </c>
      <c r="D17" s="23" t="e">
        <f t="shared" si="0"/>
        <v>#N/A</v>
      </c>
      <c r="E17" s="23" t="e">
        <f t="shared" si="1"/>
        <v>#N/A</v>
      </c>
      <c r="F17" s="23" t="e">
        <f t="shared" si="2"/>
        <v>#N/A</v>
      </c>
      <c r="G17" s="23" t="str">
        <f t="shared" si="3"/>
        <v>NA</v>
      </c>
    </row>
    <row r="18" spans="1:7" ht="15">
      <c r="A18" s="10">
        <f>'[1]CHECK LIST'!A23</f>
        <v>15</v>
      </c>
      <c r="B18" s="18" t="str">
        <f>'MEDIANA Y ALTA COMPLEJIDAD'!M48</f>
        <v>ATENCION DE INTERRUPCION VOLUNTARIA DE EMBARAZO </v>
      </c>
      <c r="C18" s="17" t="str">
        <f>IF('MEDIANA Y ALTA COMPLEJIDAD'!N48="NA","NA",'MEDIANA Y ALTA COMPLEJIDAD'!N48*100)</f>
        <v>NA</v>
      </c>
      <c r="D18" s="23" t="e">
        <f t="shared" si="0"/>
        <v>#N/A</v>
      </c>
      <c r="E18" s="23" t="e">
        <f t="shared" si="1"/>
        <v>#N/A</v>
      </c>
      <c r="F18" s="23" t="e">
        <f t="shared" si="2"/>
        <v>#N/A</v>
      </c>
      <c r="G18" s="23" t="str">
        <f t="shared" si="3"/>
        <v>NA</v>
      </c>
    </row>
    <row r="19" spans="4:7" ht="15">
      <c r="D19" s="23"/>
      <c r="E19" s="23"/>
      <c r="F19" s="23"/>
      <c r="G19" s="23"/>
    </row>
    <row r="20" spans="4:7" ht="15">
      <c r="D20" s="23"/>
      <c r="E20" s="23"/>
      <c r="F20" s="23"/>
      <c r="G20" s="23"/>
    </row>
    <row r="21" spans="4:7" ht="15">
      <c r="D21" s="23"/>
      <c r="E21" s="23"/>
      <c r="F21" s="23"/>
      <c r="G21" s="23"/>
    </row>
    <row r="22" spans="4:7" ht="15">
      <c r="D22" s="23"/>
      <c r="E22" s="23"/>
      <c r="F22" s="23"/>
      <c r="G22" s="23"/>
    </row>
    <row r="23" spans="4:7" ht="15">
      <c r="D23" s="23"/>
      <c r="E23" s="23"/>
      <c r="F23" s="23"/>
      <c r="G23" s="23"/>
    </row>
    <row r="24" spans="1:7" ht="15">
      <c r="A24" s="24" t="s">
        <v>219</v>
      </c>
      <c r="B24" s="24"/>
      <c r="D24" s="23"/>
      <c r="E24" s="23"/>
      <c r="F24" s="23"/>
      <c r="G24" s="23"/>
    </row>
    <row r="25" spans="1:7" ht="15">
      <c r="A25" s="25" t="s">
        <v>220</v>
      </c>
      <c r="B25" s="26" t="s">
        <v>221</v>
      </c>
      <c r="D25" s="23"/>
      <c r="E25" s="23"/>
      <c r="F25" s="23"/>
      <c r="G25" s="23"/>
    </row>
    <row r="26" spans="1:2" ht="15">
      <c r="A26" s="27" t="s">
        <v>222</v>
      </c>
      <c r="B26" s="26" t="s">
        <v>223</v>
      </c>
    </row>
    <row r="27" spans="1:2" ht="15">
      <c r="A27" s="28" t="s">
        <v>224</v>
      </c>
      <c r="B27" s="26" t="s">
        <v>225</v>
      </c>
    </row>
    <row r="28" spans="1:2" ht="15">
      <c r="A28" s="29" t="s">
        <v>226</v>
      </c>
      <c r="B28" s="26" t="s">
        <v>227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7"/>
  <sheetViews>
    <sheetView zoomScalePageLayoutView="0" workbookViewId="0" topLeftCell="A1">
      <selection activeCell="B6" sqref="B6:B7"/>
    </sheetView>
  </sheetViews>
  <sheetFormatPr defaultColWidth="11.421875" defaultRowHeight="15"/>
  <cols>
    <col min="2" max="2" width="12.00390625" style="0" customWidth="1"/>
  </cols>
  <sheetData>
    <row r="3" ht="15">
      <c r="B3" t="s">
        <v>212</v>
      </c>
    </row>
    <row r="5" ht="15">
      <c r="B5" s="13" t="s">
        <v>213</v>
      </c>
    </row>
    <row r="6" ht="15">
      <c r="B6" s="13">
        <v>1</v>
      </c>
    </row>
    <row r="7" ht="15">
      <c r="B7" s="13">
        <v>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Jairo Erazo Guerrero</dc:creator>
  <cp:keywords/>
  <dc:description/>
  <cp:lastModifiedBy>Horacio Guerra Burbano</cp:lastModifiedBy>
  <cp:lastPrinted>2017-04-17T23:30:17Z</cp:lastPrinted>
  <dcterms:created xsi:type="dcterms:W3CDTF">2017-04-15T12:58:29Z</dcterms:created>
  <dcterms:modified xsi:type="dcterms:W3CDTF">2017-09-11T15:22:45Z</dcterms:modified>
  <cp:category/>
  <cp:version/>
  <cp:contentType/>
  <cp:contentStatus/>
</cp:coreProperties>
</file>