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615" windowHeight="7710" activeTab="0"/>
  </bookViews>
  <sheets>
    <sheet name="Cronograma 2016" sheetId="1" r:id="rId1"/>
    <sheet name="Estructura SGSST" sheetId="2" r:id="rId2"/>
  </sheets>
  <definedNames>
    <definedName name="A_IMPRESIÓN_IM">#REF!</definedName>
    <definedName name="_xlnm.Print_Area" localSheetId="0">'Cronograma 2016'!$A$1:$R$158</definedName>
    <definedName name="_xlnm.Print_Titles" localSheetId="0">'Cronograma 2016'!$1:$9</definedName>
  </definedNames>
  <calcPr fullCalcOnLoad="1"/>
</workbook>
</file>

<file path=xl/comments1.xml><?xml version="1.0" encoding="utf-8"?>
<comments xmlns="http://schemas.openxmlformats.org/spreadsheetml/2006/main">
  <authors>
    <author>Evelyne Ruiz</author>
    <author>Usuario</author>
  </authors>
  <commentList>
    <comment ref="B21" authorId="0">
      <text>
        <r>
          <rPr>
            <b/>
            <sz val="9"/>
            <rFont val="Tahoma"/>
            <family val="0"/>
          </rPr>
          <t>Evelyne Ruiz:</t>
        </r>
        <r>
          <rPr>
            <sz val="9"/>
            <rFont val="Tahoma"/>
            <family val="0"/>
          </rPr>
          <t xml:space="preserve">
Elegido en mayo de 2014- vigencia 2014-2016
</t>
        </r>
      </text>
    </comment>
    <comment ref="B53" authorId="0">
      <text>
        <r>
          <rPr>
            <b/>
            <sz val="9"/>
            <rFont val="Tahoma"/>
            <family val="2"/>
          </rPr>
          <t>Evelyne Ruiz:</t>
        </r>
        <r>
          <rPr>
            <sz val="9"/>
            <rFont val="Tahoma"/>
            <family val="2"/>
          </rPr>
          <t xml:space="preserve">
</t>
        </r>
      </text>
    </comment>
    <comment ref="B56" authorId="1">
      <text>
        <r>
          <rPr>
            <b/>
            <sz val="8"/>
            <rFont val="Tahoma"/>
            <family val="2"/>
          </rPr>
          <t>Según necesidad</t>
        </r>
      </text>
    </comment>
  </commentList>
</comments>
</file>

<file path=xl/comments2.xml><?xml version="1.0" encoding="utf-8"?>
<comments xmlns="http://schemas.openxmlformats.org/spreadsheetml/2006/main">
  <authors>
    <author>Evelyne Ruiz</author>
  </authors>
  <commentList>
    <comment ref="B15" authorId="0">
      <text>
        <r>
          <rPr>
            <b/>
            <sz val="9"/>
            <rFont val="Tahoma"/>
            <family val="0"/>
          </rPr>
          <t>Evelyne Ruiz:</t>
        </r>
        <r>
          <rPr>
            <sz val="9"/>
            <rFont val="Tahoma"/>
            <family val="0"/>
          </rPr>
          <t xml:space="preserve">
Elegido en mayo de 2014- vigencia 2014-2016
</t>
        </r>
      </text>
    </comment>
  </commentList>
</comments>
</file>

<file path=xl/sharedStrings.xml><?xml version="1.0" encoding="utf-8"?>
<sst xmlns="http://schemas.openxmlformats.org/spreadsheetml/2006/main" count="603" uniqueCount="261">
  <si>
    <t>Asesor Medicina</t>
  </si>
  <si>
    <t>Requisito o elemento</t>
  </si>
  <si>
    <t>Actividad</t>
  </si>
  <si>
    <t>Responsable</t>
  </si>
  <si>
    <t>Aplazadas</t>
  </si>
  <si>
    <t>Ejecutadas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</si>
  <si>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</si>
  <si>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</si>
  <si>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</si>
  <si>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</si>
  <si>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</si>
  <si>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</si>
  <si>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</si>
  <si>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</si>
  <si>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</si>
  <si>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</si>
  <si>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</si>
  <si>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</si>
  <si>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Aplazada</t>
  </si>
  <si>
    <t>Ejecutada</t>
  </si>
  <si>
    <t>Programada</t>
  </si>
  <si>
    <t>Total Actividades Programadas Mes</t>
  </si>
  <si>
    <t>Porcentaje Cumplimiento Mensual (%):</t>
  </si>
  <si>
    <t>Porcentaje Cumplimiento Trimestral (%):</t>
  </si>
  <si>
    <t>Gerente</t>
  </si>
  <si>
    <t>Porcentaje Cumplimiento Anual (%):</t>
  </si>
  <si>
    <t>Fechas actualización</t>
  </si>
  <si>
    <t>Verificación de la ejecución del presupuesto</t>
  </si>
  <si>
    <t>Copaso</t>
  </si>
  <si>
    <t>Registro de reuniones mensuales (Actas)</t>
  </si>
  <si>
    <t>Seguimiento a actividades</t>
  </si>
  <si>
    <t>Reuniones gerenciales</t>
  </si>
  <si>
    <t>Desarrollo de reuniones gerenciales</t>
  </si>
  <si>
    <t>Otras reuniones</t>
  </si>
  <si>
    <t>Actualización Plan de emergencias</t>
  </si>
  <si>
    <t xml:space="preserve">Actualización planos y  diagramas </t>
  </si>
  <si>
    <t>Establecer plan acción cumplimiento objetivos</t>
  </si>
  <si>
    <t xml:space="preserve">Revisión señalización de áreas </t>
  </si>
  <si>
    <t>Revisión y actualización MSDS</t>
  </si>
  <si>
    <t>Entrenamiento MSDS</t>
  </si>
  <si>
    <t>Administración de los riesgos</t>
  </si>
  <si>
    <t>Evaluación de inducción</t>
  </si>
  <si>
    <t>Investigación y análisis de incidentes</t>
  </si>
  <si>
    <t>Registros estadísticos de incidentes</t>
  </si>
  <si>
    <t>Obsevaciones</t>
  </si>
  <si>
    <t>Estructura Sistema de Gestión SISO</t>
  </si>
  <si>
    <t>Requisitos legales en SISO</t>
  </si>
  <si>
    <t>Revisión procedimiento requisitos legales en SISO</t>
  </si>
  <si>
    <t>Actualización requisitos legales en SISO</t>
  </si>
  <si>
    <t>Frecuencia</t>
  </si>
  <si>
    <t>Investigación y Análisis de incidentes</t>
  </si>
  <si>
    <t>Entrega de EPP</t>
  </si>
  <si>
    <t>Entrega de Dotación</t>
  </si>
  <si>
    <t>Control de Contratistas</t>
  </si>
  <si>
    <t>Control de estadísticas de accidentalidad de contratistas</t>
  </si>
  <si>
    <t>Ciudad:</t>
  </si>
  <si>
    <t>RRHH</t>
  </si>
  <si>
    <t>ANUAL</t>
  </si>
  <si>
    <t xml:space="preserve">Difusión objetivos y metas </t>
  </si>
  <si>
    <t>DIRIGIDO</t>
  </si>
  <si>
    <t>TODO EL PERSONAL</t>
  </si>
  <si>
    <t>REVISION ANUAL</t>
  </si>
  <si>
    <t>INDUCCION Y REINDUCCION</t>
  </si>
  <si>
    <t>Jefe Inmediato -RRHH</t>
  </si>
  <si>
    <t xml:space="preserve">MENSUAL O EXTRAORDINARIA </t>
  </si>
  <si>
    <t>COPASO</t>
  </si>
  <si>
    <t>Presidente y Secretario COPASO</t>
  </si>
  <si>
    <t>MENSUAL</t>
  </si>
  <si>
    <t>Revision por Gerencia Programa SISO</t>
  </si>
  <si>
    <t>OSHA-RUC  Semestral</t>
  </si>
  <si>
    <t>OSHA-RUC Trimestral</t>
  </si>
  <si>
    <t>De acuerdo a la  expedicion de normas legales</t>
  </si>
  <si>
    <t>Desarrollo de acciónes de control</t>
  </si>
  <si>
    <t>PERMAMENTE</t>
  </si>
  <si>
    <t>TRIMESTRAL</t>
  </si>
  <si>
    <t>SEMESTRAL</t>
  </si>
  <si>
    <t>ANUAL O CUANDO SE REALICEN CAMBIOS O REFORMAS</t>
  </si>
  <si>
    <t>POBLACION EXPUESTA</t>
  </si>
  <si>
    <t>CONDUCTORES</t>
  </si>
  <si>
    <t>NA</t>
  </si>
  <si>
    <t>CADA 2 AÑOS</t>
  </si>
  <si>
    <t>PERSONAL QUE LO REQUIERA</t>
  </si>
  <si>
    <t>CONTRATISTAS</t>
  </si>
  <si>
    <t>DE ACUERDO PROCEDIMIENTO</t>
  </si>
  <si>
    <t>TODO EL PERSONAL QUE LO REQUIERA</t>
  </si>
  <si>
    <t>POBLACION EXPUESTA AL RIESGO</t>
  </si>
  <si>
    <t>OPERARIOS Y CONDUCTORES</t>
  </si>
  <si>
    <t>Inspección de EPP</t>
  </si>
  <si>
    <t>Inpección de comportamientos Seguros</t>
  </si>
  <si>
    <t>Inspección botiquines</t>
  </si>
  <si>
    <t xml:space="preserve">Inspección de Seguridad </t>
  </si>
  <si>
    <t>Inspección Extintores</t>
  </si>
  <si>
    <t>Inspección Alarmas de emergencia</t>
  </si>
  <si>
    <t>AREAS DE LA EMPRESA</t>
  </si>
  <si>
    <t>Re- socializacion plan de emergencias</t>
  </si>
  <si>
    <t>Simulacro de emergencias.</t>
  </si>
  <si>
    <t>Capacitacion primeros Auxilios</t>
  </si>
  <si>
    <t>Capacitacion Evacuacion</t>
  </si>
  <si>
    <t>Capacitacion Contraincendios</t>
  </si>
  <si>
    <t>BRIGADISTAS</t>
  </si>
  <si>
    <t>Preparación y respuesta ante emergencias / Brigadas</t>
  </si>
  <si>
    <t>Re - conformación de brigadas</t>
  </si>
  <si>
    <t>PERMANENTE</t>
  </si>
  <si>
    <t>Capacitación sobre prevención de ETS</t>
  </si>
  <si>
    <t>Fomentar la práctica frecuente de lavado de manos</t>
  </si>
  <si>
    <t>Capacitación sobre prevención de enfermedad diarreica aguda</t>
  </si>
  <si>
    <t>Salud Publica</t>
  </si>
  <si>
    <t>Área SISI /BRIGADA DE EMERGENCIAS.</t>
  </si>
  <si>
    <t>semana de la SO</t>
  </si>
  <si>
    <t>TOTAL</t>
  </si>
  <si>
    <t>PLAN ESTRATEGICO</t>
  </si>
  <si>
    <t>Renovación RUC-NORSOK-OSHAS 18001 (Donde Aplique)</t>
  </si>
  <si>
    <t>Auditoría interna OHSAS 18001:2007</t>
  </si>
  <si>
    <t>Semestral</t>
  </si>
  <si>
    <t>JEFE SGI</t>
  </si>
  <si>
    <t>PLAN BASICO LEGAL</t>
  </si>
  <si>
    <t xml:space="preserve">Gestión de cambio por nueva Normatividad </t>
  </si>
  <si>
    <t>Programas de gestión del riesgo 
(PROGRAMA TAREAS DE ALTO RIESGO)</t>
  </si>
  <si>
    <t>TODOS</t>
  </si>
  <si>
    <t>DOTACIÓN Y EPP</t>
  </si>
  <si>
    <t>Generación de Informes a la gerencia sobre la gestión del Programa de inspecciones, condiciones anormales y repetitivas</t>
  </si>
  <si>
    <t>SEGURIDAD INDUSTRIAL</t>
  </si>
  <si>
    <t>BRIGADISTAS- CONDUCTORES</t>
  </si>
  <si>
    <t>ÁREAS DONDE SE ENCUENTREN</t>
  </si>
  <si>
    <t>PROGRAMA INSPECCIONES</t>
  </si>
  <si>
    <t>Gerencia</t>
  </si>
  <si>
    <t>Conductores- Operarios</t>
  </si>
  <si>
    <t>Programa de vigilancia epidemiológica 
(S.V.E DE RIESGO BIOLOGICO)</t>
  </si>
  <si>
    <t>PLAN BASICO LEGAL MEDICINA</t>
  </si>
  <si>
    <t>Evaluaciones Médicas Ocupacionales ingreso, egreso, periodicas, de reubicación</t>
  </si>
  <si>
    <t>Diagnóstico de condiciones de salud</t>
  </si>
  <si>
    <t>Capacitacion sobre prevencion de obesidad</t>
  </si>
  <si>
    <t>ARL</t>
  </si>
  <si>
    <t>Programa de vigilancia epidemiológica 
PSICOSOCIAL</t>
  </si>
  <si>
    <t>Actualización Matriz  Identificación de peligros, evaluación de riesgos y determinación de controles</t>
  </si>
  <si>
    <t>MANTENIMIENTO</t>
  </si>
  <si>
    <t>Capacitacion Rescate</t>
  </si>
  <si>
    <t>Presupuestar, para entregar dos piezas en abril</t>
  </si>
  <si>
    <t xml:space="preserve">TRIMESTRAL </t>
  </si>
  <si>
    <t>Cuadro de Exámenes</t>
  </si>
  <si>
    <t>Camapaña con la comunidad</t>
  </si>
  <si>
    <t xml:space="preserve">Vacunar al personal contra Hepatitis B </t>
  </si>
  <si>
    <t xml:space="preserve">Vacunar al personal contra Tétanos </t>
  </si>
  <si>
    <t xml:space="preserve">Titulación para conteo de anticuerpos para Hepatitis B </t>
  </si>
  <si>
    <t>Charlas de 5 minutos</t>
  </si>
  <si>
    <t>Registro y seguimiento de accidentes de tipo biologico hasta cierre de caso</t>
  </si>
  <si>
    <t>Sensibilizacion enfermedades infecciosas, parasitarias y/o profesionales</t>
  </si>
  <si>
    <t>Realizar segumiento a recomendaciones emitidas en conceptos medicos ocupacionales</t>
  </si>
  <si>
    <t>Check list de EPP, higiene personal y dotación</t>
  </si>
  <si>
    <t>Programa de vigilancia epidemiológica 
BIOMECÁNICO</t>
  </si>
  <si>
    <t>Seguimiento recomendaciones emitidas posterior examen medico de ingreso, periodico o pos-incapacidad</t>
  </si>
  <si>
    <t>Divulgacion personal administrativo con enfoque biomecanico</t>
  </si>
  <si>
    <t>Capacitación el personal  expuesto a presentar posibles desordenes muscolo-esqueleticos en la ejecución de su trabajo</t>
  </si>
  <si>
    <t>Registro y seguimiento de accidentes o posibles enfermades de tipo laboral en relación a riesgo biomecanico</t>
  </si>
  <si>
    <t>Realizar seguimiento a las personas que presentaron alterado su IMC</t>
  </si>
  <si>
    <t xml:space="preserve">Dar continuidad a la realización semanal de pausas activas </t>
  </si>
  <si>
    <t>Divulgación del proceso de bloqueo y etiquetado (riesgo electrico)</t>
  </si>
  <si>
    <t>Emisión de permisos de trabajo en alturas</t>
  </si>
  <si>
    <t>Inspecciones de herramientas críticas</t>
  </si>
  <si>
    <t>Sensibilización personal administrativo via correo electrónico  (charlas virtuales)</t>
  </si>
  <si>
    <t>Perifoneo</t>
  </si>
  <si>
    <t>Comunicaciones externas</t>
  </si>
  <si>
    <t>Capamaña "YO PROMUEVO MI SEGURIDAD"</t>
  </si>
  <si>
    <t>Coordinación SISO</t>
  </si>
  <si>
    <t>Coordinación SISO y JURIDICA</t>
  </si>
  <si>
    <t>ANUAL O POR CAMBIO DE PROCESO o IMPLEMENTACIÓN DE NUEVOS NEGOCIOS</t>
  </si>
  <si>
    <t>COORDINACIÓN SISO</t>
  </si>
  <si>
    <t>CADA QUE SE REQUIERA</t>
  </si>
  <si>
    <t>COORDINADOR AMBIENTAL</t>
  </si>
  <si>
    <t xml:space="preserve">Se utiliza una metodologia de medición de  LVL ; consiste en la medición de concentración de gases inflamables </t>
  </si>
  <si>
    <t>Se crea un PONS para rescate en alturas</t>
  </si>
  <si>
    <t>BIMENSUAL</t>
  </si>
  <si>
    <t xml:space="preserve">Dotación de equipos </t>
  </si>
  <si>
    <t>Reinducción  uso adecuado de herramientas manuales</t>
  </si>
  <si>
    <t>CIUDADANIA</t>
  </si>
  <si>
    <t>GESTION SOCIAL</t>
  </si>
  <si>
    <t>COORDINADORA SISO</t>
  </si>
  <si>
    <t>COLABORADOR ACCIDENTADO</t>
  </si>
  <si>
    <t>Inspección de cajas estacionarias</t>
  </si>
  <si>
    <t>GRANDES GENERADORES</t>
  </si>
  <si>
    <t>COORDINACION SISO</t>
  </si>
  <si>
    <t>inspeccion de vehiculos</t>
  </si>
  <si>
    <t>NUEVOS NEGOCIOS</t>
  </si>
  <si>
    <t>COORDINACIONSISO</t>
  </si>
  <si>
    <t>TRMENSUAL</t>
  </si>
  <si>
    <t>COORDINACION COMUNICACIONES</t>
  </si>
  <si>
    <t>DOS VECES AL AÑO</t>
  </si>
  <si>
    <t>CONTINUA</t>
  </si>
  <si>
    <t>SEMANAL</t>
  </si>
  <si>
    <t>COORDINADOR SISO</t>
  </si>
  <si>
    <t>Pasto</t>
  </si>
  <si>
    <t>Coordinación SISO:</t>
  </si>
  <si>
    <t>DAF</t>
  </si>
  <si>
    <t>cada mes</t>
  </si>
  <si>
    <t>Comité de accidentalidad</t>
  </si>
  <si>
    <t>Coordiandora SISO</t>
  </si>
  <si>
    <t>Coordinación SISO, coordinación planeación y mejoramiento y JURIDICA</t>
  </si>
  <si>
    <t xml:space="preserve">Certificar Al personal en Ejecución de tareas de alto Riesgo por entidad Acreditada  </t>
  </si>
  <si>
    <t>Diligenciamiento de  Hojas de Vida de equipos para trabajos en Alturas</t>
  </si>
  <si>
    <t xml:space="preserve">Coordinación SISO, BOMBEROS </t>
  </si>
  <si>
    <t>BOMBEROS</t>
  </si>
  <si>
    <t>Coordinador ambiental</t>
  </si>
  <si>
    <t>Coordinador SISO</t>
  </si>
  <si>
    <t>PARTES DEL CUERPO exposición a diferentes riesgos</t>
  </si>
  <si>
    <t>mantenimiento</t>
  </si>
  <si>
    <t>anual</t>
  </si>
  <si>
    <t xml:space="preserve"> JURIDICA</t>
  </si>
  <si>
    <t>semestral</t>
  </si>
  <si>
    <t>mensual</t>
  </si>
  <si>
    <t>Actualizar certificación de curso de trabajo seguro en alturas</t>
  </si>
  <si>
    <t>Capacitación riesgo biologico</t>
  </si>
  <si>
    <t>Realiazar tamizaje cardiovascular a todo el personal</t>
  </si>
  <si>
    <t>todos</t>
  </si>
  <si>
    <t>Brigada de salud visual y auditiva</t>
  </si>
  <si>
    <t>trimestral</t>
  </si>
  <si>
    <t>Programas de gestión del riesgo 
(PROGRAMA RIESGO MECÁNICO)</t>
  </si>
  <si>
    <t>Establecer objetivos y metas del Programa</t>
  </si>
  <si>
    <t>Establecer indicadores de gestión para verificación del programa</t>
  </si>
  <si>
    <t>REALIZAR DIAGNOSTICO DE RIESGOS MECÁNICOS POR ÁREAS A TRAVES DE LA ACTUALIZACIÓN DEL PANAORAMA DE RIESGOS</t>
  </si>
  <si>
    <t>DIVULGACIÓN DE CONDICIONES DE RIESGO MECÁNICO IDENTIFICADAS</t>
  </si>
  <si>
    <t>DEFINICIÓN DE PLANES DE INTERVENCIÓN POR CADA CONDICIÓN DE RIESGO IDENTIFICADA, TANTO EN LA FUENTE, MEDIO O LA PERSONA</t>
  </si>
  <si>
    <t>CAPACITACIÓN EN RIESGO MECÁNICO - TALLER DE FORMACIÓN A OPERARIOS</t>
  </si>
  <si>
    <t>CAPACITACIÓN EN LIDERES PARA LA PREVENCIÓN DEL RIESGO MECÁNICO DIRIGIDO A JEFES Y SUPERVISORES</t>
  </si>
  <si>
    <t>CAPACITACIÓN EN HERRAMIENTAS (INSPECCIÓN, USO, MANTENIMIENTO, ALMACENAMIENTO, REPOSICIÓN) (MONTADORA AUTOMATICA, HIDROLAVADORAS, GUADAÑAS, PISTOLA DE IMPACTO, TALADRO, OXICORTE, COMPRESORES)</t>
  </si>
  <si>
    <t>CAPACITACIÓN EN USO DE EPP PARA CONTROL DE RIESGO MECÁNICO</t>
  </si>
  <si>
    <t>IDENTIFICAR Y CREAR LAS HOJAS DE VIDA DE TODOS LOS EQUIPOS CON RIESGO MECANICOS</t>
  </si>
  <si>
    <t>IDENTIFICAR Y CREAR LAS HOJAS DE VIDA DE TODOS LAS HERRAMIENTAS MANUALES, MECÁNICAS O AUTOMÁTICAS (INSPECCIÓN, USO, MANTENIMIENTO, ALMACENAMIENTO, REPOSICIÓN) (MONTADORA AUTOMATICA, HIDROLAVADORAS, GUADAÑAS, PISTOLA DE IMPACTO, TALADRO, OXICORTE, COMPRESORES)</t>
  </si>
  <si>
    <t>INSPECCIÓN DE EQUIPOS Y HERRAMIENTAS</t>
  </si>
  <si>
    <t>REALIZAR INSPECCIÓN DE EPP</t>
  </si>
  <si>
    <t>IDENTIFICACIÓN Y COMPRA DE ELEMENTOS REQUERIDOS PARA LA IMPLEMENTACIÓN Y MANTENIMIENTO DEL PROGRAMA</t>
  </si>
  <si>
    <t>maquina y herramientas</t>
  </si>
  <si>
    <t>Campaña de Higiene de manos (LANZAMIENTO IMAGEN Y ESLOGAN) CUIDA TUS MANOS, SIENTELAS LIMPIAS</t>
  </si>
  <si>
    <t>Capacitación manejo de sustancias químicas</t>
  </si>
  <si>
    <t>CRONOGRAMA DE ACTIVIDADES SST</t>
  </si>
  <si>
    <t>CLAUDIA ZAMBRANO DIAZ</t>
  </si>
  <si>
    <t>Definición de objetivos en SST</t>
  </si>
  <si>
    <t>Elaboración de presupuesto en SST</t>
  </si>
  <si>
    <t>Definir responsabilidades en SST</t>
  </si>
  <si>
    <t>Coordinación GTH</t>
  </si>
  <si>
    <t>GTH</t>
  </si>
  <si>
    <t>Asignar responsabilidades en SST</t>
  </si>
  <si>
    <t>Divulgación de funciones y responsabilidades SST por persona</t>
  </si>
  <si>
    <t>Evaluación de Desempeño (responsabilidades) en SST</t>
  </si>
  <si>
    <t xml:space="preserve"> Higiene Industrial</t>
  </si>
  <si>
    <t xml:space="preserve"> Medicina Preventiva y del Trabajo</t>
  </si>
  <si>
    <t>Medicion de iluminacion y ruido</t>
  </si>
  <si>
    <t>Copasst</t>
  </si>
  <si>
    <t>Revision por Gerencia SG-SST</t>
  </si>
  <si>
    <t>Requisitos legales en SST</t>
  </si>
  <si>
    <t>Revisión procedimiento requisitos legales en SST</t>
  </si>
  <si>
    <t>Elaboracion de examenes medicos para trabajadores que realicen actividades a mas de 1,50 en caso de requerirse</t>
  </si>
  <si>
    <t>Inspecciones de Gestión SST de contratistas</t>
  </si>
  <si>
    <t>Diagnostico de condiciones de salud de los trabajdores 2016 de acuerdo a concepto medico por perfil epidemiologico</t>
  </si>
  <si>
    <t>Ejecución  de Inducción o reiducción SST</t>
  </si>
  <si>
    <t>Evaluación Sistema de Gestión en SST</t>
  </si>
  <si>
    <t>Reporte estadísticos a la direccion</t>
  </si>
  <si>
    <t>P.U GTH</t>
  </si>
  <si>
    <t>SST</t>
  </si>
  <si>
    <t>Director</t>
  </si>
  <si>
    <t>Actualización requisitos legales en sst</t>
  </si>
  <si>
    <t>Profesional Apoyo SST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</si>
</sst>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dd/mmm/yyyy"/>
    <numFmt numFmtId="166" formatCode="0.0%"/>
  </numFmts>
  <fonts count="51">
    <font>
      <sz val="12"/>
      <name val="Courier"/>
      <family val="0"/>
    </font>
    <font>
      <sz val="11"/>
      <color indexed="8"/>
      <name val="Calibri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4"/>
      <name val="Century Gothic"/>
      <family val="2"/>
    </font>
    <font>
      <b/>
      <sz val="24"/>
      <name val="Century Gothic"/>
      <family val="2"/>
    </font>
    <font>
      <b/>
      <sz val="14"/>
      <color indexed="8"/>
      <name val="Century Gothic"/>
      <family val="2"/>
    </font>
    <font>
      <b/>
      <sz val="18"/>
      <color indexed="8"/>
      <name val="Century Gothic"/>
      <family val="2"/>
    </font>
    <font>
      <sz val="18"/>
      <name val="Century Gothic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Verdana"/>
      <family val="2"/>
    </font>
    <font>
      <b/>
      <sz val="8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ourie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8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vertical="center"/>
    </xf>
    <xf numFmtId="164" fontId="2" fillId="33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>
      <alignment/>
    </xf>
    <xf numFmtId="164" fontId="5" fillId="0" borderId="11" xfId="0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5" fillId="34" borderId="11" xfId="0" applyFont="1" applyFill="1" applyBorder="1" applyAlignment="1">
      <alignment/>
    </xf>
    <xf numFmtId="164" fontId="3" fillId="0" borderId="0" xfId="0" applyFont="1" applyBorder="1" applyAlignment="1">
      <alignment/>
    </xf>
    <xf numFmtId="10" fontId="3" fillId="0" borderId="0" xfId="0" applyNumberFormat="1" applyFont="1" applyBorder="1" applyAlignment="1">
      <alignment vertical="center" wrapText="1"/>
    </xf>
    <xf numFmtId="166" fontId="3" fillId="35" borderId="11" xfId="0" applyNumberFormat="1" applyFont="1" applyFill="1" applyBorder="1" applyAlignment="1">
      <alignment vertical="center" wrapText="1"/>
    </xf>
    <xf numFmtId="166" fontId="3" fillId="35" borderId="12" xfId="0" applyNumberFormat="1" applyFont="1" applyFill="1" applyBorder="1" applyAlignment="1">
      <alignment vertical="center" wrapText="1"/>
    </xf>
    <xf numFmtId="164" fontId="5" fillId="36" borderId="13" xfId="0" applyFont="1" applyFill="1" applyBorder="1" applyAlignment="1">
      <alignment horizontal="center"/>
    </xf>
    <xf numFmtId="164" fontId="3" fillId="0" borderId="0" xfId="0" applyFont="1" applyBorder="1" applyAlignment="1">
      <alignment vertical="center" wrapText="1"/>
    </xf>
    <xf numFmtId="10" fontId="4" fillId="37" borderId="11" xfId="0" applyNumberFormat="1" applyFont="1" applyFill="1" applyBorder="1" applyAlignment="1">
      <alignment vertical="center" wrapText="1"/>
    </xf>
    <xf numFmtId="10" fontId="4" fillId="37" borderId="12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164" fontId="7" fillId="33" borderId="14" xfId="0" applyFont="1" applyFill="1" applyBorder="1" applyAlignment="1">
      <alignment horizontal="justify" vertical="center" wrapText="1"/>
    </xf>
    <xf numFmtId="164" fontId="8" fillId="33" borderId="15" xfId="0" applyNumberFormat="1" applyFont="1" applyFill="1" applyBorder="1" applyAlignment="1" applyProtection="1">
      <alignment horizontal="center"/>
      <protection/>
    </xf>
    <xf numFmtId="164" fontId="5" fillId="38" borderId="11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165" fontId="2" fillId="33" borderId="16" xfId="0" applyNumberFormat="1" applyFont="1" applyFill="1" applyBorder="1" applyAlignment="1">
      <alignment horizontal="center" vertical="center" wrapText="1"/>
    </xf>
    <xf numFmtId="164" fontId="5" fillId="39" borderId="17" xfId="0" applyFont="1" applyFill="1" applyBorder="1" applyAlignment="1">
      <alignment horizontal="center" vertical="center"/>
    </xf>
    <xf numFmtId="164" fontId="5" fillId="39" borderId="11" xfId="0" applyFont="1" applyFill="1" applyBorder="1" applyAlignment="1">
      <alignment horizontal="center" vertical="center"/>
    </xf>
    <xf numFmtId="164" fontId="8" fillId="33" borderId="16" xfId="0" applyNumberFormat="1" applyFont="1" applyFill="1" applyBorder="1" applyAlignment="1" applyProtection="1">
      <alignment horizontal="center" vertical="center"/>
      <protection/>
    </xf>
    <xf numFmtId="164" fontId="5" fillId="17" borderId="17" xfId="0" applyFont="1" applyFill="1" applyBorder="1" applyAlignment="1">
      <alignment horizontal="center" vertical="center"/>
    </xf>
    <xf numFmtId="164" fontId="5" fillId="17" borderId="11" xfId="0" applyFont="1" applyFill="1" applyBorder="1" applyAlignment="1">
      <alignment horizontal="center" vertical="center"/>
    </xf>
    <xf numFmtId="164" fontId="2" fillId="33" borderId="14" xfId="0" applyFont="1" applyFill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left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164" fontId="8" fillId="36" borderId="19" xfId="0" applyNumberFormat="1" applyFont="1" applyFill="1" applyBorder="1" applyAlignment="1" applyProtection="1">
      <alignment horizontal="justify" vertical="center" wrapText="1"/>
      <protection/>
    </xf>
    <xf numFmtId="164" fontId="8" fillId="36" borderId="19" xfId="0" applyNumberFormat="1" applyFont="1" applyFill="1" applyBorder="1" applyAlignment="1" applyProtection="1">
      <alignment horizontal="center" vertical="center" wrapText="1"/>
      <protection/>
    </xf>
    <xf numFmtId="164" fontId="7" fillId="36" borderId="19" xfId="0" applyNumberFormat="1" applyFont="1" applyFill="1" applyBorder="1" applyAlignment="1" applyProtection="1">
      <alignment horizontal="center" vertical="center" wrapText="1"/>
      <protection/>
    </xf>
    <xf numFmtId="164" fontId="7" fillId="36" borderId="20" xfId="0" applyNumberFormat="1" applyFont="1" applyFill="1" applyBorder="1" applyAlignment="1" applyProtection="1">
      <alignment horizontal="center" vertical="center" wrapText="1"/>
      <protection/>
    </xf>
    <xf numFmtId="164" fontId="8" fillId="0" borderId="21" xfId="0" applyFont="1" applyFill="1" applyBorder="1" applyAlignment="1">
      <alignment horizontal="center" vertical="center" wrapText="1"/>
    </xf>
    <xf numFmtId="164" fontId="8" fillId="33" borderId="11" xfId="0" applyFont="1" applyFill="1" applyBorder="1" applyAlignment="1">
      <alignment horizontal="justify" vertical="center" wrapText="1"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8" fillId="33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22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Font="1" applyFill="1" applyBorder="1" applyAlignment="1">
      <alignment horizontal="center" vertical="center" wrapText="1"/>
    </xf>
    <xf numFmtId="164" fontId="2" fillId="33" borderId="11" xfId="0" applyFont="1" applyFill="1" applyBorder="1" applyAlignment="1">
      <alignment horizontal="justify" vertical="center" wrapText="1"/>
    </xf>
    <xf numFmtId="164" fontId="8" fillId="33" borderId="11" xfId="0" applyFont="1" applyFill="1" applyBorder="1" applyAlignment="1">
      <alignment horizontal="center" vertical="center" wrapText="1"/>
    </xf>
    <xf numFmtId="164" fontId="5" fillId="0" borderId="18" xfId="0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 applyProtection="1">
      <alignment horizontal="justify" vertical="center" wrapText="1"/>
      <protection/>
    </xf>
    <xf numFmtId="164" fontId="2" fillId="33" borderId="11" xfId="0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 applyProtection="1">
      <alignment horizontal="justify" vertical="center" wrapText="1"/>
      <protection/>
    </xf>
    <xf numFmtId="164" fontId="7" fillId="33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24" xfId="0" applyFont="1" applyFill="1" applyBorder="1" applyAlignment="1">
      <alignment horizontal="center" vertical="center"/>
    </xf>
    <xf numFmtId="164" fontId="7" fillId="36" borderId="11" xfId="0" applyFont="1" applyFill="1" applyBorder="1" applyAlignment="1">
      <alignment horizontal="justify" vertical="center" wrapText="1"/>
    </xf>
    <xf numFmtId="164" fontId="7" fillId="36" borderId="11" xfId="0" applyFont="1" applyFill="1" applyBorder="1" applyAlignment="1">
      <alignment horizontal="center" vertical="center" wrapText="1"/>
    </xf>
    <xf numFmtId="164" fontId="7" fillId="36" borderId="11" xfId="0" applyNumberFormat="1" applyFont="1" applyFill="1" applyBorder="1" applyAlignment="1" applyProtection="1">
      <alignment horizontal="center" vertical="center" wrapText="1"/>
      <protection/>
    </xf>
    <xf numFmtId="164" fontId="7" fillId="36" borderId="12" xfId="0" applyNumberFormat="1" applyFont="1" applyFill="1" applyBorder="1" applyAlignment="1" applyProtection="1">
      <alignment horizontal="center" vertical="center" wrapText="1"/>
      <protection/>
    </xf>
    <xf numFmtId="164" fontId="8" fillId="33" borderId="25" xfId="0" applyNumberFormat="1" applyFont="1" applyFill="1" applyBorder="1" applyAlignment="1" applyProtection="1">
      <alignment horizontal="justify" vertical="center" wrapText="1"/>
      <protection/>
    </xf>
    <xf numFmtId="164" fontId="8" fillId="33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8" fillId="0" borderId="27" xfId="0" applyFont="1" applyFill="1" applyBorder="1" applyAlignment="1">
      <alignment horizontal="center" vertical="center" wrapText="1"/>
    </xf>
    <xf numFmtId="164" fontId="7" fillId="36" borderId="28" xfId="0" applyFont="1" applyFill="1" applyBorder="1" applyAlignment="1">
      <alignment horizontal="justify" vertical="center" wrapText="1"/>
    </xf>
    <xf numFmtId="164" fontId="8" fillId="36" borderId="28" xfId="0" applyFont="1" applyFill="1" applyBorder="1" applyAlignment="1">
      <alignment horizontal="center" vertical="center" wrapText="1"/>
    </xf>
    <xf numFmtId="164" fontId="8" fillId="36" borderId="28" xfId="0" applyNumberFormat="1" applyFont="1" applyFill="1" applyBorder="1" applyAlignment="1" applyProtection="1">
      <alignment horizontal="center" vertical="center" wrapText="1"/>
      <protection/>
    </xf>
    <xf numFmtId="164" fontId="7" fillId="36" borderId="28" xfId="0" applyNumberFormat="1" applyFont="1" applyFill="1" applyBorder="1" applyAlignment="1" applyProtection="1">
      <alignment horizontal="center" vertical="center" wrapText="1"/>
      <protection/>
    </xf>
    <xf numFmtId="164" fontId="5" fillId="36" borderId="28" xfId="0" applyFont="1" applyFill="1" applyBorder="1" applyAlignment="1">
      <alignment horizontal="center" vertical="center"/>
    </xf>
    <xf numFmtId="164" fontId="7" fillId="36" borderId="29" xfId="0" applyNumberFormat="1" applyFont="1" applyFill="1" applyBorder="1" applyAlignment="1" applyProtection="1">
      <alignment horizontal="center" vertical="center" wrapText="1"/>
      <protection/>
    </xf>
    <xf numFmtId="164" fontId="8" fillId="0" borderId="30" xfId="0" applyFont="1" applyFill="1" applyBorder="1" applyAlignment="1">
      <alignment horizontal="center" vertical="center" wrapText="1"/>
    </xf>
    <xf numFmtId="164" fontId="8" fillId="33" borderId="19" xfId="0" applyNumberFormat="1" applyFont="1" applyFill="1" applyBorder="1" applyAlignment="1" applyProtection="1">
      <alignment horizontal="justify" vertical="center" wrapText="1"/>
      <protection/>
    </xf>
    <xf numFmtId="164" fontId="2" fillId="33" borderId="19" xfId="0" applyNumberFormat="1" applyFont="1" applyFill="1" applyBorder="1" applyAlignment="1" applyProtection="1">
      <alignment horizontal="center" vertical="center" wrapText="1"/>
      <protection/>
    </xf>
    <xf numFmtId="164" fontId="8" fillId="33" borderId="19" xfId="0" applyNumberFormat="1" applyFont="1" applyFill="1" applyBorder="1" applyAlignment="1" applyProtection="1">
      <alignment horizontal="center" vertical="center" wrapText="1"/>
      <protection/>
    </xf>
    <xf numFmtId="164" fontId="7" fillId="0" borderId="19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justify" vertical="center" wrapText="1"/>
      <protection/>
    </xf>
    <xf numFmtId="164" fontId="5" fillId="0" borderId="12" xfId="0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 horizontal="justify" vertical="center" wrapText="1"/>
    </xf>
    <xf numFmtId="164" fontId="5" fillId="40" borderId="11" xfId="0" applyNumberFormat="1" applyFont="1" applyFill="1" applyBorder="1" applyAlignment="1" applyProtection="1">
      <alignment horizontal="justify" vertical="center" wrapText="1"/>
      <protection/>
    </xf>
    <xf numFmtId="164" fontId="8" fillId="40" borderId="11" xfId="0" applyNumberFormat="1" applyFont="1" applyFill="1" applyBorder="1" applyAlignment="1" applyProtection="1">
      <alignment horizontal="center" vertical="center" wrapText="1"/>
      <protection/>
    </xf>
    <xf numFmtId="164" fontId="7" fillId="40" borderId="11" xfId="0" applyNumberFormat="1" applyFont="1" applyFill="1" applyBorder="1" applyAlignment="1" applyProtection="1">
      <alignment horizontal="center" vertical="center" wrapText="1"/>
      <protection/>
    </xf>
    <xf numFmtId="164" fontId="7" fillId="40" borderId="12" xfId="0" applyNumberFormat="1" applyFont="1" applyFill="1" applyBorder="1" applyAlignment="1" applyProtection="1">
      <alignment horizontal="center" vertical="center" wrapText="1"/>
      <protection/>
    </xf>
    <xf numFmtId="164" fontId="8" fillId="33" borderId="22" xfId="0" applyNumberFormat="1" applyFont="1" applyFill="1" applyBorder="1" applyAlignment="1" applyProtection="1">
      <alignment horizontal="justify" vertical="center" wrapText="1"/>
      <protection/>
    </xf>
    <xf numFmtId="164" fontId="2" fillId="33" borderId="18" xfId="0" applyNumberFormat="1" applyFont="1" applyFill="1" applyBorder="1" applyAlignment="1" applyProtection="1">
      <alignment horizontal="justify" vertical="center" wrapText="1"/>
      <protection/>
    </xf>
    <xf numFmtId="164" fontId="7" fillId="40" borderId="19" xfId="0" applyNumberFormat="1" applyFont="1" applyFill="1" applyBorder="1" applyAlignment="1" applyProtection="1">
      <alignment horizontal="justify" vertical="center" wrapText="1"/>
      <protection/>
    </xf>
    <xf numFmtId="164" fontId="8" fillId="40" borderId="19" xfId="0" applyNumberFormat="1" applyFont="1" applyFill="1" applyBorder="1" applyAlignment="1" applyProtection="1">
      <alignment horizontal="center" vertical="center" wrapText="1"/>
      <protection/>
    </xf>
    <xf numFmtId="164" fontId="7" fillId="40" borderId="19" xfId="0" applyNumberFormat="1" applyFont="1" applyFill="1" applyBorder="1" applyAlignment="1" applyProtection="1">
      <alignment horizontal="center" vertical="center" wrapText="1"/>
      <protection/>
    </xf>
    <xf numFmtId="164" fontId="7" fillId="40" borderId="20" xfId="0" applyNumberFormat="1" applyFont="1" applyFill="1" applyBorder="1" applyAlignment="1" applyProtection="1">
      <alignment horizontal="center" vertical="center" wrapText="1"/>
      <protection/>
    </xf>
    <xf numFmtId="164" fontId="8" fillId="40" borderId="2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justify" vertical="center" wrapText="1"/>
      <protection/>
    </xf>
    <xf numFmtId="164" fontId="7" fillId="40" borderId="11" xfId="0" applyNumberFormat="1" applyFont="1" applyFill="1" applyBorder="1" applyAlignment="1" applyProtection="1">
      <alignment horizontal="justify" vertical="center" wrapText="1"/>
      <protection/>
    </xf>
    <xf numFmtId="164" fontId="5" fillId="40" borderId="11" xfId="0" applyFont="1" applyFill="1" applyBorder="1" applyAlignment="1">
      <alignment horizontal="center" vertical="center"/>
    </xf>
    <xf numFmtId="164" fontId="8" fillId="33" borderId="22" xfId="0" applyNumberFormat="1" applyFont="1" applyFill="1" applyBorder="1" applyAlignment="1" applyProtection="1">
      <alignment horizontal="center" vertical="center" wrapText="1"/>
      <protection/>
    </xf>
    <xf numFmtId="164" fontId="2" fillId="40" borderId="11" xfId="0" applyNumberFormat="1" applyFont="1" applyFill="1" applyBorder="1" applyAlignment="1" applyProtection="1">
      <alignment horizontal="justify" vertical="center" wrapText="1"/>
      <protection/>
    </xf>
    <xf numFmtId="164" fontId="2" fillId="40" borderId="11" xfId="0" applyNumberFormat="1" applyFont="1" applyFill="1" applyBorder="1" applyAlignment="1" applyProtection="1">
      <alignment horizontal="center" vertical="center" wrapText="1"/>
      <protection/>
    </xf>
    <xf numFmtId="164" fontId="5" fillId="40" borderId="12" xfId="0" applyFont="1" applyFill="1" applyBorder="1" applyAlignment="1">
      <alignment horizontal="center" vertical="center"/>
    </xf>
    <xf numFmtId="164" fontId="8" fillId="0" borderId="31" xfId="0" applyFont="1" applyFill="1" applyBorder="1" applyAlignment="1">
      <alignment horizontal="center" vertical="center" wrapText="1"/>
    </xf>
    <xf numFmtId="164" fontId="8" fillId="40" borderId="11" xfId="0" applyNumberFormat="1" applyFont="1" applyFill="1" applyBorder="1" applyAlignment="1" applyProtection="1">
      <alignment horizontal="justify" vertical="center" wrapText="1"/>
      <protection/>
    </xf>
    <xf numFmtId="164" fontId="7" fillId="0" borderId="11" xfId="0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horizontal="center" vertical="center" wrapText="1"/>
    </xf>
    <xf numFmtId="164" fontId="5" fillId="0" borderId="12" xfId="0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 applyProtection="1">
      <alignment horizontal="justify" vertical="center" wrapText="1"/>
      <protection/>
    </xf>
    <xf numFmtId="164" fontId="8" fillId="33" borderId="19" xfId="0" applyFont="1" applyFill="1" applyBorder="1" applyAlignment="1">
      <alignment horizontal="center" vertical="center" wrapText="1"/>
    </xf>
    <xf numFmtId="164" fontId="5" fillId="0" borderId="19" xfId="0" applyFont="1" applyFill="1" applyBorder="1" applyAlignment="1">
      <alignment horizontal="center" vertical="center"/>
    </xf>
    <xf numFmtId="164" fontId="7" fillId="0" borderId="19" xfId="0" applyFont="1" applyFill="1" applyBorder="1" applyAlignment="1">
      <alignment horizontal="center" vertical="center" wrapText="1"/>
    </xf>
    <xf numFmtId="164" fontId="5" fillId="0" borderId="19" xfId="0" applyFont="1" applyFill="1" applyBorder="1" applyAlignment="1">
      <alignment horizontal="center" vertical="center" wrapText="1"/>
    </xf>
    <xf numFmtId="164" fontId="7" fillId="0" borderId="20" xfId="0" applyFont="1" applyFill="1" applyBorder="1" applyAlignment="1">
      <alignment horizontal="center" vertical="center" wrapText="1"/>
    </xf>
    <xf numFmtId="164" fontId="5" fillId="0" borderId="22" xfId="0" applyFont="1" applyFill="1" applyBorder="1" applyAlignment="1">
      <alignment horizontal="center" vertical="center" wrapText="1"/>
    </xf>
    <xf numFmtId="164" fontId="7" fillId="0" borderId="22" xfId="0" applyFont="1" applyFill="1" applyBorder="1" applyAlignment="1">
      <alignment horizontal="center" vertical="center" wrapText="1"/>
    </xf>
    <xf numFmtId="164" fontId="7" fillId="0" borderId="32" xfId="0" applyFont="1" applyFill="1" applyBorder="1" applyAlignment="1">
      <alignment horizontal="center" vertical="center" wrapText="1"/>
    </xf>
    <xf numFmtId="164" fontId="8" fillId="0" borderId="33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5" fillId="38" borderId="11" xfId="0" applyFont="1" applyFill="1" applyBorder="1" applyAlignment="1">
      <alignment horizontal="center"/>
    </xf>
    <xf numFmtId="164" fontId="5" fillId="39" borderId="11" xfId="0" applyFont="1" applyFill="1" applyBorder="1" applyAlignment="1">
      <alignment horizontal="center"/>
    </xf>
    <xf numFmtId="164" fontId="5" fillId="41" borderId="11" xfId="0" applyFont="1" applyFill="1" applyBorder="1" applyAlignment="1">
      <alignment horizontal="center" vertical="center"/>
    </xf>
    <xf numFmtId="164" fontId="5" fillId="42" borderId="11" xfId="0" applyFont="1" applyFill="1" applyBorder="1" applyAlignment="1">
      <alignment horizontal="center"/>
    </xf>
    <xf numFmtId="164" fontId="5" fillId="17" borderId="29" xfId="0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right"/>
      <protection/>
    </xf>
    <xf numFmtId="9" fontId="2" fillId="35" borderId="11" xfId="0" applyNumberFormat="1" applyFont="1" applyFill="1" applyBorder="1" applyAlignment="1">
      <alignment horizontal="center" vertical="center" wrapText="1"/>
    </xf>
    <xf numFmtId="166" fontId="5" fillId="36" borderId="34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horizontal="justify" vertical="center"/>
      <protection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5" fillId="38" borderId="35" xfId="0" applyFont="1" applyFill="1" applyBorder="1" applyAlignment="1">
      <alignment horizontal="center" vertical="center"/>
    </xf>
    <xf numFmtId="164" fontId="5" fillId="38" borderId="22" xfId="0" applyFont="1" applyFill="1" applyBorder="1" applyAlignment="1">
      <alignment horizontal="center" vertical="center"/>
    </xf>
    <xf numFmtId="164" fontId="5" fillId="33" borderId="0" xfId="0" applyFont="1" applyFill="1" applyBorder="1" applyAlignment="1">
      <alignment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14" fontId="6" fillId="0" borderId="38" xfId="0" applyNumberFormat="1" applyFont="1" applyBorder="1" applyAlignment="1">
      <alignment horizontal="center" vertical="center" wrapText="1"/>
    </xf>
    <xf numFmtId="164" fontId="5" fillId="0" borderId="14" xfId="0" applyFont="1" applyBorder="1" applyAlignment="1">
      <alignment horizontal="center" vertical="center" wrapText="1"/>
    </xf>
    <xf numFmtId="164" fontId="2" fillId="33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0" applyFont="1" applyFill="1" applyBorder="1" applyAlignment="1">
      <alignment horizontal="justify" vertical="center" wrapText="1"/>
    </xf>
    <xf numFmtId="164" fontId="16" fillId="0" borderId="18" xfId="0" applyFont="1" applyFill="1" applyBorder="1" applyAlignment="1">
      <alignment horizontal="justify" vertical="center" wrapText="1"/>
    </xf>
    <xf numFmtId="164" fontId="16" fillId="0" borderId="22" xfId="0" applyFont="1" applyFill="1" applyBorder="1" applyAlignment="1">
      <alignment horizontal="justify"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33" borderId="0" xfId="0" applyFont="1" applyFill="1" applyBorder="1" applyAlignment="1">
      <alignment horizontal="center"/>
    </xf>
    <xf numFmtId="164" fontId="9" fillId="0" borderId="29" xfId="0" applyFont="1" applyBorder="1" applyAlignment="1">
      <alignment horizontal="center" vertical="center" wrapText="1"/>
    </xf>
    <xf numFmtId="164" fontId="9" fillId="0" borderId="39" xfId="0" applyFont="1" applyBorder="1" applyAlignment="1">
      <alignment horizontal="center" vertical="center" wrapText="1"/>
    </xf>
    <xf numFmtId="164" fontId="9" fillId="0" borderId="32" xfId="0" applyFont="1" applyBorder="1" applyAlignment="1">
      <alignment horizontal="center" vertical="center" wrapText="1"/>
    </xf>
    <xf numFmtId="164" fontId="9" fillId="0" borderId="35" xfId="0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 wrapText="1"/>
    </xf>
    <xf numFmtId="165" fontId="2" fillId="0" borderId="40" xfId="0" applyNumberFormat="1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 wrapText="1"/>
    </xf>
    <xf numFmtId="164" fontId="12" fillId="0" borderId="18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1" fillId="0" borderId="18" xfId="0" applyNumberFormat="1" applyFont="1" applyFill="1" applyBorder="1" applyAlignment="1" applyProtection="1">
      <alignment horizontal="center" vertical="center" textRotation="90" wrapText="1"/>
      <protection/>
    </xf>
    <xf numFmtId="164" fontId="11" fillId="0" borderId="41" xfId="0" applyNumberFormat="1" applyFont="1" applyFill="1" applyBorder="1" applyAlignment="1" applyProtection="1">
      <alignment horizontal="center" vertical="center" textRotation="90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Font="1" applyBorder="1" applyAlignment="1">
      <alignment horizontal="center" vertical="center" wrapText="1"/>
    </xf>
    <xf numFmtId="164" fontId="5" fillId="0" borderId="42" xfId="0" applyFont="1" applyBorder="1" applyAlignment="1">
      <alignment horizontal="center" vertical="center" wrapText="1"/>
    </xf>
    <xf numFmtId="164" fontId="5" fillId="0" borderId="43" xfId="0" applyFont="1" applyBorder="1" applyAlignment="1">
      <alignment horizontal="center" vertical="center" wrapText="1"/>
    </xf>
    <xf numFmtId="164" fontId="5" fillId="0" borderId="42" xfId="0" applyFont="1" applyBorder="1" applyAlignment="1">
      <alignment vertical="center" wrapText="1"/>
    </xf>
    <xf numFmtId="164" fontId="5" fillId="0" borderId="43" xfId="0" applyFont="1" applyBorder="1" applyAlignment="1">
      <alignment vertical="center" wrapText="1"/>
    </xf>
    <xf numFmtId="164" fontId="5" fillId="0" borderId="44" xfId="0" applyFont="1" applyBorder="1" applyAlignment="1">
      <alignment horizontal="center" vertical="center" wrapText="1"/>
    </xf>
    <xf numFmtId="164" fontId="5" fillId="0" borderId="45" xfId="0" applyFont="1" applyBorder="1" applyAlignment="1">
      <alignment horizontal="center" vertical="center" wrapText="1"/>
    </xf>
    <xf numFmtId="164" fontId="5" fillId="0" borderId="46" xfId="0" applyFont="1" applyBorder="1" applyAlignment="1">
      <alignment horizontal="center" vertical="center" wrapText="1"/>
    </xf>
    <xf numFmtId="164" fontId="5" fillId="0" borderId="47" xfId="0" applyFont="1" applyBorder="1" applyAlignment="1">
      <alignment horizontal="center" vertical="center" wrapText="1"/>
    </xf>
    <xf numFmtId="164" fontId="5" fillId="0" borderId="14" xfId="0" applyFont="1" applyBorder="1" applyAlignment="1">
      <alignment horizontal="center" vertical="center" wrapText="1"/>
    </xf>
    <xf numFmtId="164" fontId="12" fillId="0" borderId="43" xfId="0" applyNumberFormat="1" applyFont="1" applyFill="1" applyBorder="1" applyAlignment="1" applyProtection="1">
      <alignment horizontal="center" vertical="center" wrapTex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42" xfId="0" applyFont="1" applyBorder="1" applyAlignment="1">
      <alignment horizontal="center" vertical="center" wrapText="1"/>
    </xf>
    <xf numFmtId="164" fontId="2" fillId="0" borderId="43" xfId="0" applyFont="1" applyBorder="1" applyAlignment="1">
      <alignment horizontal="center" vertical="center" wrapText="1"/>
    </xf>
    <xf numFmtId="164" fontId="2" fillId="0" borderId="48" xfId="0" applyFont="1" applyBorder="1" applyAlignment="1">
      <alignment horizontal="center" vertical="center" wrapText="1"/>
    </xf>
    <xf numFmtId="164" fontId="10" fillId="0" borderId="19" xfId="0" applyNumberFormat="1" applyFont="1" applyBorder="1" applyAlignment="1" applyProtection="1">
      <alignment horizontal="center" vertical="center" wrapText="1"/>
      <protection/>
    </xf>
    <xf numFmtId="164" fontId="10" fillId="0" borderId="11" xfId="0" applyNumberFormat="1" applyFont="1" applyBorder="1" applyAlignment="1" applyProtection="1">
      <alignment horizontal="center" vertical="center" wrapText="1"/>
      <protection/>
    </xf>
    <xf numFmtId="164" fontId="10" fillId="0" borderId="25" xfId="0" applyNumberFormat="1" applyFont="1" applyBorder="1" applyAlignment="1" applyProtection="1">
      <alignment horizontal="center" vertical="center" wrapText="1"/>
      <protection/>
    </xf>
    <xf numFmtId="165" fontId="2" fillId="0" borderId="49" xfId="0" applyNumberFormat="1" applyFont="1" applyBorder="1" applyAlignment="1">
      <alignment horizontal="center" vertical="center" wrapText="1"/>
    </xf>
    <xf numFmtId="165" fontId="2" fillId="0" borderId="50" xfId="0" applyNumberFormat="1" applyFont="1" applyBorder="1" applyAlignment="1">
      <alignment horizontal="center" vertical="center" wrapText="1"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164" fontId="5" fillId="0" borderId="5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"/>
  <sheetViews>
    <sheetView tabSelected="1" zoomScale="70" zoomScaleNormal="70" zoomScaleSheetLayoutView="82" zoomScalePageLayoutView="90" workbookViewId="0" topLeftCell="A25">
      <selection activeCell="L28" sqref="L28"/>
    </sheetView>
  </sheetViews>
  <sheetFormatPr defaultColWidth="11.19921875" defaultRowHeight="15"/>
  <cols>
    <col min="1" max="1" width="17" style="1" customWidth="1"/>
    <col min="2" max="2" width="45.296875" style="1" customWidth="1"/>
    <col min="3" max="3" width="19.8984375" style="1" customWidth="1"/>
    <col min="4" max="4" width="20.8984375" style="10" customWidth="1"/>
    <col min="5" max="5" width="11" style="1" customWidth="1"/>
    <col min="6" max="7" width="3.8984375" style="1" customWidth="1"/>
    <col min="8" max="8" width="5" style="1" customWidth="1"/>
    <col min="9" max="10" width="3.8984375" style="1" customWidth="1"/>
    <col min="11" max="11" width="5.296875" style="1" customWidth="1"/>
    <col min="12" max="13" width="3.8984375" style="1" customWidth="1"/>
    <col min="14" max="14" width="5.09765625" style="1" customWidth="1"/>
    <col min="15" max="16" width="3.8984375" style="1" customWidth="1"/>
    <col min="17" max="17" width="5.09765625" style="1" customWidth="1"/>
    <col min="18" max="18" width="21.296875" style="1" customWidth="1"/>
    <col min="19" max="16384" width="11.59765625" style="1" customWidth="1"/>
  </cols>
  <sheetData>
    <row r="1" spans="1:19" ht="24" customHeight="1">
      <c r="A1" s="169"/>
      <c r="B1" s="172" t="s">
        <v>233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29"/>
      <c r="S1" s="22"/>
    </row>
    <row r="2" spans="1:19" ht="21.75" customHeight="1" thickBot="1">
      <c r="A2" s="170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30"/>
      <c r="S2" s="22"/>
    </row>
    <row r="3" spans="1:19" ht="24" customHeight="1" hidden="1" thickBot="1">
      <c r="A3" s="17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31"/>
      <c r="S3" s="22"/>
    </row>
    <row r="4" spans="1:19" ht="15.75" customHeight="1" thickBot="1">
      <c r="A4" s="23" t="s">
        <v>55</v>
      </c>
      <c r="B4" s="24" t="s">
        <v>190</v>
      </c>
      <c r="C4" s="126" t="s">
        <v>20</v>
      </c>
      <c r="D4" s="127">
        <v>1</v>
      </c>
      <c r="E4" s="141" t="s">
        <v>26</v>
      </c>
      <c r="F4" s="142"/>
      <c r="G4" s="145"/>
      <c r="H4" s="146"/>
      <c r="I4" s="147"/>
      <c r="J4" s="145"/>
      <c r="K4" s="146"/>
      <c r="L4" s="147"/>
      <c r="M4" s="145"/>
      <c r="N4" s="146"/>
      <c r="O4" s="147"/>
      <c r="P4" s="175"/>
      <c r="Q4" s="176"/>
      <c r="R4" s="179"/>
      <c r="S4" s="26"/>
    </row>
    <row r="5" spans="1:19" ht="15.75" customHeight="1" thickBot="1">
      <c r="A5" s="23" t="s">
        <v>256</v>
      </c>
      <c r="B5" s="27"/>
      <c r="C5" s="28" t="s">
        <v>18</v>
      </c>
      <c r="D5" s="29">
        <v>2</v>
      </c>
      <c r="E5" s="141"/>
      <c r="F5" s="142"/>
      <c r="G5" s="145"/>
      <c r="H5" s="146"/>
      <c r="I5" s="147"/>
      <c r="J5" s="145"/>
      <c r="K5" s="146"/>
      <c r="L5" s="147"/>
      <c r="M5" s="145"/>
      <c r="N5" s="146"/>
      <c r="O5" s="147"/>
      <c r="P5" s="145"/>
      <c r="Q5" s="146"/>
      <c r="R5" s="180"/>
      <c r="S5" s="2"/>
    </row>
    <row r="6" spans="1:19" ht="16.5" customHeight="1" thickBot="1">
      <c r="A6" s="23" t="s">
        <v>191</v>
      </c>
      <c r="B6" s="30" t="s">
        <v>234</v>
      </c>
      <c r="C6" s="31" t="s">
        <v>19</v>
      </c>
      <c r="D6" s="32">
        <v>3</v>
      </c>
      <c r="E6" s="143"/>
      <c r="F6" s="144"/>
      <c r="G6" s="148"/>
      <c r="H6" s="149"/>
      <c r="I6" s="150"/>
      <c r="J6" s="148"/>
      <c r="K6" s="149"/>
      <c r="L6" s="150"/>
      <c r="M6" s="148"/>
      <c r="N6" s="149"/>
      <c r="O6" s="150"/>
      <c r="P6" s="148"/>
      <c r="Q6" s="149"/>
      <c r="R6" s="181"/>
      <c r="S6" s="2"/>
    </row>
    <row r="7" spans="1:18" ht="7.5" customHeight="1">
      <c r="A7" s="33"/>
      <c r="B7" s="3"/>
      <c r="C7" s="4"/>
      <c r="D7" s="5"/>
      <c r="E7" s="34"/>
      <c r="F7" s="4"/>
      <c r="G7" s="4"/>
      <c r="H7" s="4"/>
      <c r="I7" s="4"/>
      <c r="J7" s="4"/>
      <c r="K7" s="35"/>
      <c r="L7" s="4"/>
      <c r="M7" s="4"/>
      <c r="N7" s="4"/>
      <c r="O7" s="4"/>
      <c r="P7" s="4"/>
      <c r="Q7" s="4"/>
      <c r="R7" s="6"/>
    </row>
    <row r="8" spans="1:18" ht="15" customHeight="1">
      <c r="A8" s="166" t="s">
        <v>1</v>
      </c>
      <c r="B8" s="168" t="s">
        <v>2</v>
      </c>
      <c r="C8" s="151" t="s">
        <v>49</v>
      </c>
      <c r="D8" s="151" t="s">
        <v>59</v>
      </c>
      <c r="E8" s="153" t="s">
        <v>3</v>
      </c>
      <c r="F8" s="155">
        <v>2016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77" t="s">
        <v>44</v>
      </c>
    </row>
    <row r="9" spans="1:23" ht="57.75" customHeight="1" thickBot="1">
      <c r="A9" s="167"/>
      <c r="B9" s="151"/>
      <c r="C9" s="152"/>
      <c r="D9" s="152"/>
      <c r="E9" s="154"/>
      <c r="F9" s="37" t="s">
        <v>6</v>
      </c>
      <c r="G9" s="37" t="s">
        <v>7</v>
      </c>
      <c r="H9" s="37" t="s">
        <v>8</v>
      </c>
      <c r="I9" s="37" t="s">
        <v>9</v>
      </c>
      <c r="J9" s="37" t="s">
        <v>10</v>
      </c>
      <c r="K9" s="37" t="s">
        <v>11</v>
      </c>
      <c r="L9" s="37" t="s">
        <v>12</v>
      </c>
      <c r="M9" s="37" t="s">
        <v>13</v>
      </c>
      <c r="N9" s="37" t="s">
        <v>14</v>
      </c>
      <c r="O9" s="37" t="s">
        <v>15</v>
      </c>
      <c r="P9" s="37" t="s">
        <v>16</v>
      </c>
      <c r="Q9" s="37" t="s">
        <v>17</v>
      </c>
      <c r="R9" s="178"/>
      <c r="S9" s="146"/>
      <c r="T9" s="146"/>
      <c r="U9" s="146"/>
      <c r="V9" s="146"/>
      <c r="W9" s="146"/>
    </row>
    <row r="10" spans="1:23" ht="17.25">
      <c r="A10" s="163" t="s">
        <v>45</v>
      </c>
      <c r="B10" s="38" t="s">
        <v>110</v>
      </c>
      <c r="C10" s="39"/>
      <c r="D10" s="39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2"/>
      <c r="S10" s="146"/>
      <c r="T10" s="146"/>
      <c r="U10" s="146"/>
      <c r="V10" s="146"/>
      <c r="W10" s="146"/>
    </row>
    <row r="11" spans="1:18" ht="17.25">
      <c r="A11" s="164"/>
      <c r="B11" s="43" t="s">
        <v>235</v>
      </c>
      <c r="C11" s="44" t="s">
        <v>57</v>
      </c>
      <c r="D11" s="44" t="s">
        <v>79</v>
      </c>
      <c r="E11" s="45"/>
      <c r="F11" s="46"/>
      <c r="G11" s="36"/>
      <c r="H11" s="36">
        <v>3</v>
      </c>
      <c r="I11" s="36"/>
      <c r="J11" s="36"/>
      <c r="K11" s="36"/>
      <c r="L11" s="36"/>
      <c r="M11" s="36"/>
      <c r="N11" s="36"/>
      <c r="O11" s="36"/>
      <c r="P11" s="36"/>
      <c r="Q11" s="47"/>
      <c r="R11" s="48"/>
    </row>
    <row r="12" spans="1:18" ht="17.25">
      <c r="A12" s="164"/>
      <c r="B12" s="49" t="s">
        <v>36</v>
      </c>
      <c r="C12" s="44" t="s">
        <v>57</v>
      </c>
      <c r="D12" s="44" t="s">
        <v>79</v>
      </c>
      <c r="E12" s="45" t="s">
        <v>257</v>
      </c>
      <c r="F12" s="46"/>
      <c r="G12" s="36"/>
      <c r="H12" s="36">
        <v>3</v>
      </c>
      <c r="I12" s="36"/>
      <c r="J12" s="36"/>
      <c r="K12" s="36"/>
      <c r="L12" s="36"/>
      <c r="M12" s="36"/>
      <c r="N12" s="36"/>
      <c r="O12" s="36"/>
      <c r="P12" s="36"/>
      <c r="Q12" s="47"/>
      <c r="R12" s="48"/>
    </row>
    <row r="13" spans="1:18" ht="17.25">
      <c r="A13" s="164"/>
      <c r="B13" s="49" t="s">
        <v>58</v>
      </c>
      <c r="C13" s="50" t="s">
        <v>57</v>
      </c>
      <c r="D13" s="50" t="s">
        <v>60</v>
      </c>
      <c r="E13" s="45" t="s">
        <v>257</v>
      </c>
      <c r="F13" s="36"/>
      <c r="G13" s="36"/>
      <c r="H13" s="51">
        <v>3</v>
      </c>
      <c r="I13" s="36"/>
      <c r="J13" s="36"/>
      <c r="K13" s="36"/>
      <c r="L13" s="36"/>
      <c r="M13" s="36"/>
      <c r="N13" s="36"/>
      <c r="O13" s="36"/>
      <c r="P13" s="36"/>
      <c r="Q13" s="47"/>
      <c r="R13" s="48"/>
    </row>
    <row r="14" spans="1:18" ht="17.25">
      <c r="A14" s="164"/>
      <c r="B14" s="49" t="s">
        <v>236</v>
      </c>
      <c r="C14" s="45" t="s">
        <v>57</v>
      </c>
      <c r="D14" s="45" t="s">
        <v>192</v>
      </c>
      <c r="E14" s="45" t="s">
        <v>257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>
        <v>1</v>
      </c>
      <c r="Q14" s="47"/>
      <c r="R14" s="48"/>
    </row>
    <row r="15" spans="1:18" ht="23.25" customHeight="1">
      <c r="A15" s="164"/>
      <c r="B15" s="52" t="s">
        <v>27</v>
      </c>
      <c r="C15" s="50" t="s">
        <v>57</v>
      </c>
      <c r="D15" s="53" t="s">
        <v>79</v>
      </c>
      <c r="E15" s="45" t="s">
        <v>257</v>
      </c>
      <c r="F15" s="4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47">
        <v>1</v>
      </c>
      <c r="R15" s="48"/>
    </row>
    <row r="16" spans="1:18" ht="17.25">
      <c r="A16" s="164"/>
      <c r="B16" s="52" t="s">
        <v>237</v>
      </c>
      <c r="C16" s="45" t="s">
        <v>61</v>
      </c>
      <c r="D16" s="50" t="s">
        <v>60</v>
      </c>
      <c r="E16" s="45" t="s">
        <v>257</v>
      </c>
      <c r="F16" s="46"/>
      <c r="G16" s="36"/>
      <c r="H16" s="36"/>
      <c r="I16" s="36"/>
      <c r="J16" s="36"/>
      <c r="K16" s="36"/>
      <c r="L16" s="36"/>
      <c r="M16" s="36"/>
      <c r="N16" s="36"/>
      <c r="O16" s="36"/>
      <c r="P16" s="36">
        <v>1</v>
      </c>
      <c r="Q16" s="47"/>
      <c r="R16" s="48"/>
    </row>
    <row r="17" spans="1:18" ht="17.25">
      <c r="A17" s="164"/>
      <c r="B17" s="52" t="s">
        <v>240</v>
      </c>
      <c r="C17" s="45" t="s">
        <v>61</v>
      </c>
      <c r="D17" s="50" t="s">
        <v>60</v>
      </c>
      <c r="E17" s="45" t="s">
        <v>257</v>
      </c>
      <c r="F17" s="46"/>
      <c r="G17" s="36">
        <v>3</v>
      </c>
      <c r="H17" s="36"/>
      <c r="I17" s="36"/>
      <c r="J17" s="36"/>
      <c r="K17" s="36"/>
      <c r="L17" s="36"/>
      <c r="M17" s="36"/>
      <c r="N17" s="36"/>
      <c r="O17" s="36"/>
      <c r="P17" s="36"/>
      <c r="Q17" s="47"/>
      <c r="R17" s="48"/>
    </row>
    <row r="18" spans="1:18" ht="31.5" customHeight="1">
      <c r="A18" s="164"/>
      <c r="B18" s="52" t="s">
        <v>241</v>
      </c>
      <c r="C18" s="45" t="s">
        <v>62</v>
      </c>
      <c r="D18" s="50" t="s">
        <v>60</v>
      </c>
      <c r="E18" s="45" t="s">
        <v>63</v>
      </c>
      <c r="F18" s="36"/>
      <c r="G18" s="36"/>
      <c r="H18" s="51">
        <v>3</v>
      </c>
      <c r="I18" s="36">
        <v>3</v>
      </c>
      <c r="J18" s="36">
        <v>3</v>
      </c>
      <c r="K18" s="36">
        <v>3</v>
      </c>
      <c r="L18" s="36">
        <v>3</v>
      </c>
      <c r="M18" s="36">
        <v>3</v>
      </c>
      <c r="N18" s="36">
        <v>3</v>
      </c>
      <c r="O18" s="36">
        <v>1</v>
      </c>
      <c r="P18" s="36">
        <v>1</v>
      </c>
      <c r="Q18" s="47">
        <v>1</v>
      </c>
      <c r="R18" s="48"/>
    </row>
    <row r="19" spans="1:18" ht="32.25" customHeight="1">
      <c r="A19" s="164"/>
      <c r="B19" s="52" t="s">
        <v>242</v>
      </c>
      <c r="C19" s="45" t="s">
        <v>57</v>
      </c>
      <c r="D19" s="50" t="s">
        <v>60</v>
      </c>
      <c r="E19" s="45" t="s">
        <v>63</v>
      </c>
      <c r="F19" s="36"/>
      <c r="G19" s="36"/>
      <c r="H19" s="51"/>
      <c r="I19" s="36"/>
      <c r="J19" s="36"/>
      <c r="K19" s="36"/>
      <c r="L19" s="36"/>
      <c r="M19" s="36"/>
      <c r="N19" s="36"/>
      <c r="O19" s="36"/>
      <c r="P19" s="36"/>
      <c r="Q19" s="47">
        <v>1</v>
      </c>
      <c r="R19" s="48"/>
    </row>
    <row r="20" spans="1:18" ht="43.5" customHeight="1">
      <c r="A20" s="164"/>
      <c r="B20" s="52" t="s">
        <v>112</v>
      </c>
      <c r="C20" s="45" t="s">
        <v>113</v>
      </c>
      <c r="D20" s="45" t="s">
        <v>79</v>
      </c>
      <c r="E20" s="45" t="s">
        <v>114</v>
      </c>
      <c r="F20" s="36"/>
      <c r="G20" s="36"/>
      <c r="H20" s="36"/>
      <c r="I20" s="36"/>
      <c r="J20" s="51"/>
      <c r="K20" s="36"/>
      <c r="L20" s="36">
        <v>3</v>
      </c>
      <c r="M20" s="36"/>
      <c r="N20" s="36"/>
      <c r="O20" s="36"/>
      <c r="P20" s="36"/>
      <c r="Q20" s="47"/>
      <c r="R20" s="48"/>
    </row>
    <row r="21" spans="1:18" ht="17.25">
      <c r="A21" s="164"/>
      <c r="B21" s="54" t="s">
        <v>246</v>
      </c>
      <c r="C21" s="55" t="s">
        <v>80</v>
      </c>
      <c r="D21" s="55" t="s">
        <v>79</v>
      </c>
      <c r="E21" s="45" t="s">
        <v>257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7"/>
      <c r="R21" s="48"/>
    </row>
    <row r="22" spans="1:18" ht="51.75">
      <c r="A22" s="164"/>
      <c r="B22" s="52" t="s">
        <v>29</v>
      </c>
      <c r="C22" s="45" t="s">
        <v>64</v>
      </c>
      <c r="D22" s="45" t="s">
        <v>65</v>
      </c>
      <c r="E22" s="50" t="s">
        <v>66</v>
      </c>
      <c r="F22" s="46"/>
      <c r="G22" s="51">
        <v>3</v>
      </c>
      <c r="H22" s="51">
        <v>3</v>
      </c>
      <c r="I22" s="51">
        <v>3</v>
      </c>
      <c r="J22" s="51">
        <v>3</v>
      </c>
      <c r="K22" s="51">
        <v>3</v>
      </c>
      <c r="L22" s="51">
        <v>3</v>
      </c>
      <c r="M22" s="51">
        <v>3</v>
      </c>
      <c r="N22" s="51">
        <v>3</v>
      </c>
      <c r="O22" s="51">
        <v>1</v>
      </c>
      <c r="P22" s="51">
        <v>1</v>
      </c>
      <c r="Q22" s="56">
        <v>1</v>
      </c>
      <c r="R22" s="48"/>
    </row>
    <row r="23" spans="1:18" ht="17.25">
      <c r="A23" s="164"/>
      <c r="B23" s="43" t="s">
        <v>30</v>
      </c>
      <c r="C23" s="50" t="s">
        <v>67</v>
      </c>
      <c r="D23" s="45" t="s">
        <v>65</v>
      </c>
      <c r="E23" s="45" t="s">
        <v>28</v>
      </c>
      <c r="F23" s="46"/>
      <c r="G23" s="51">
        <v>3</v>
      </c>
      <c r="H23" s="51">
        <v>3</v>
      </c>
      <c r="I23" s="51">
        <v>3</v>
      </c>
      <c r="J23" s="51">
        <v>3</v>
      </c>
      <c r="K23" s="51">
        <v>3</v>
      </c>
      <c r="L23" s="51">
        <v>3</v>
      </c>
      <c r="M23" s="51">
        <v>3</v>
      </c>
      <c r="N23" s="51">
        <v>3</v>
      </c>
      <c r="O23" s="51">
        <v>1</v>
      </c>
      <c r="P23" s="51">
        <v>1</v>
      </c>
      <c r="Q23" s="56">
        <v>1</v>
      </c>
      <c r="R23" s="48"/>
    </row>
    <row r="24" spans="1:18" ht="17.25">
      <c r="A24" s="164"/>
      <c r="B24" s="57" t="s">
        <v>31</v>
      </c>
      <c r="C24" s="58"/>
      <c r="D24" s="58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48"/>
    </row>
    <row r="25" spans="1:18" ht="28.5" customHeight="1">
      <c r="A25" s="164"/>
      <c r="B25" s="43" t="s">
        <v>32</v>
      </c>
      <c r="C25" s="50" t="s">
        <v>70</v>
      </c>
      <c r="D25" s="50" t="s">
        <v>79</v>
      </c>
      <c r="E25" s="50" t="s">
        <v>258</v>
      </c>
      <c r="F25" s="36"/>
      <c r="G25" s="51"/>
      <c r="H25" s="36"/>
      <c r="I25" s="36"/>
      <c r="J25" s="51"/>
      <c r="K25" s="36"/>
      <c r="L25" s="36"/>
      <c r="M25" s="51"/>
      <c r="N25" s="36"/>
      <c r="O25" s="36"/>
      <c r="P25" s="51"/>
      <c r="Q25" s="47">
        <v>1</v>
      </c>
      <c r="R25" s="48"/>
    </row>
    <row r="26" spans="1:18" ht="28.5" customHeight="1">
      <c r="A26" s="164"/>
      <c r="B26" s="43" t="s">
        <v>247</v>
      </c>
      <c r="C26" s="50" t="s">
        <v>69</v>
      </c>
      <c r="D26" s="50" t="s">
        <v>79</v>
      </c>
      <c r="E26" s="50" t="s">
        <v>258</v>
      </c>
      <c r="F26" s="36"/>
      <c r="G26" s="36"/>
      <c r="H26" s="51"/>
      <c r="I26" s="36"/>
      <c r="J26" s="36"/>
      <c r="K26" s="36"/>
      <c r="L26" s="36">
        <v>3</v>
      </c>
      <c r="M26" s="36"/>
      <c r="N26" s="51"/>
      <c r="O26" s="36"/>
      <c r="P26" s="36"/>
      <c r="Q26" s="47">
        <v>1</v>
      </c>
      <c r="R26" s="48"/>
    </row>
    <row r="27" spans="1:18" ht="51.75">
      <c r="A27" s="164"/>
      <c r="B27" s="52" t="s">
        <v>248</v>
      </c>
      <c r="C27" s="50" t="s">
        <v>71</v>
      </c>
      <c r="D27" s="50" t="s">
        <v>79</v>
      </c>
      <c r="E27" s="45" t="s">
        <v>206</v>
      </c>
      <c r="F27" s="36"/>
      <c r="G27" s="36">
        <v>3</v>
      </c>
      <c r="H27" s="36">
        <v>3</v>
      </c>
      <c r="I27" s="36">
        <v>3</v>
      </c>
      <c r="J27" s="36">
        <v>3</v>
      </c>
      <c r="K27" s="36">
        <v>3</v>
      </c>
      <c r="L27" s="36">
        <v>3</v>
      </c>
      <c r="M27" s="36">
        <v>3</v>
      </c>
      <c r="N27" s="36">
        <v>3</v>
      </c>
      <c r="O27" s="36">
        <v>1</v>
      </c>
      <c r="P27" s="36">
        <v>1</v>
      </c>
      <c r="Q27" s="47">
        <v>1</v>
      </c>
      <c r="R27" s="48"/>
    </row>
    <row r="28" spans="1:18" ht="51.75">
      <c r="A28" s="164"/>
      <c r="B28" s="43" t="s">
        <v>249</v>
      </c>
      <c r="C28" s="50" t="s">
        <v>71</v>
      </c>
      <c r="D28" s="50" t="s">
        <v>79</v>
      </c>
      <c r="E28" s="45" t="s">
        <v>257</v>
      </c>
      <c r="F28" s="46"/>
      <c r="G28" s="36">
        <v>1</v>
      </c>
      <c r="H28" s="36"/>
      <c r="I28" s="36"/>
      <c r="J28" s="36"/>
      <c r="K28" s="36">
        <v>1</v>
      </c>
      <c r="L28" s="36"/>
      <c r="M28" s="36"/>
      <c r="N28" s="36"/>
      <c r="O28" s="36">
        <v>1</v>
      </c>
      <c r="P28" s="36"/>
      <c r="Q28" s="47"/>
      <c r="R28" s="48"/>
    </row>
    <row r="29" spans="1:18" ht="51.75">
      <c r="A29" s="164"/>
      <c r="B29" s="43" t="s">
        <v>259</v>
      </c>
      <c r="C29" s="50" t="s">
        <v>71</v>
      </c>
      <c r="D29" s="50" t="s">
        <v>79</v>
      </c>
      <c r="E29" s="45" t="s">
        <v>257</v>
      </c>
      <c r="F29" s="46">
        <v>1</v>
      </c>
      <c r="G29" s="36">
        <v>3</v>
      </c>
      <c r="H29" s="36">
        <v>3</v>
      </c>
      <c r="I29" s="36">
        <v>3</v>
      </c>
      <c r="J29" s="36">
        <v>3</v>
      </c>
      <c r="K29" s="36">
        <v>3</v>
      </c>
      <c r="L29" s="36">
        <v>3</v>
      </c>
      <c r="M29" s="36">
        <v>3</v>
      </c>
      <c r="N29" s="36">
        <v>3</v>
      </c>
      <c r="O29" s="36">
        <v>1</v>
      </c>
      <c r="P29" s="36">
        <v>1</v>
      </c>
      <c r="Q29" s="47">
        <v>1</v>
      </c>
      <c r="R29" s="48"/>
    </row>
    <row r="30" spans="1:18" ht="27.75" customHeight="1" thickBot="1">
      <c r="A30" s="164" t="s">
        <v>40</v>
      </c>
      <c r="B30" s="66" t="s">
        <v>115</v>
      </c>
      <c r="C30" s="67"/>
      <c r="D30" s="67"/>
      <c r="E30" s="68"/>
      <c r="F30" s="69"/>
      <c r="G30" s="70"/>
      <c r="H30" s="69"/>
      <c r="I30" s="69"/>
      <c r="J30" s="70"/>
      <c r="K30" s="69"/>
      <c r="L30" s="69"/>
      <c r="M30" s="70"/>
      <c r="N30" s="69"/>
      <c r="O30" s="69"/>
      <c r="P30" s="70"/>
      <c r="Q30" s="71"/>
      <c r="R30" s="72"/>
    </row>
    <row r="31" spans="1:18" ht="69">
      <c r="A31" s="164"/>
      <c r="B31" s="73" t="s">
        <v>134</v>
      </c>
      <c r="C31" s="74" t="s">
        <v>165</v>
      </c>
      <c r="D31" s="75" t="s">
        <v>79</v>
      </c>
      <c r="E31" s="75" t="s">
        <v>260</v>
      </c>
      <c r="F31" s="76"/>
      <c r="G31" s="76"/>
      <c r="H31" s="76"/>
      <c r="I31" s="76">
        <v>3</v>
      </c>
      <c r="J31" s="76">
        <v>3</v>
      </c>
      <c r="K31" s="76">
        <v>3</v>
      </c>
      <c r="L31" s="76"/>
      <c r="M31" s="76"/>
      <c r="N31" s="76"/>
      <c r="O31" s="76"/>
      <c r="P31" s="76"/>
      <c r="Q31" s="77"/>
      <c r="R31" s="42"/>
    </row>
    <row r="32" spans="1:18" ht="120.75">
      <c r="A32" s="164"/>
      <c r="B32" s="78" t="s">
        <v>116</v>
      </c>
      <c r="C32" s="50" t="s">
        <v>71</v>
      </c>
      <c r="D32" s="50" t="s">
        <v>79</v>
      </c>
      <c r="E32" s="45" t="s">
        <v>196</v>
      </c>
      <c r="F32" s="36"/>
      <c r="G32" s="36"/>
      <c r="H32" s="7"/>
      <c r="I32" s="36"/>
      <c r="J32" s="36"/>
      <c r="K32" s="36"/>
      <c r="L32" s="36"/>
      <c r="M32" s="36"/>
      <c r="N32" s="36"/>
      <c r="O32" s="36"/>
      <c r="P32" s="36"/>
      <c r="Q32" s="47"/>
      <c r="R32" s="48"/>
    </row>
    <row r="33" spans="1:18" ht="30">
      <c r="A33" s="164"/>
      <c r="B33" s="81" t="s">
        <v>117</v>
      </c>
      <c r="C33" s="82"/>
      <c r="D33" s="82"/>
      <c r="E33" s="82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  <c r="R33" s="48"/>
    </row>
    <row r="34" spans="1:18" ht="51.75">
      <c r="A34" s="165"/>
      <c r="B34" s="78" t="s">
        <v>250</v>
      </c>
      <c r="C34" s="44" t="s">
        <v>57</v>
      </c>
      <c r="D34" s="45" t="s">
        <v>77</v>
      </c>
      <c r="E34" s="45" t="s">
        <v>180</v>
      </c>
      <c r="F34" s="36"/>
      <c r="G34" s="36"/>
      <c r="H34" s="7"/>
      <c r="I34" s="36"/>
      <c r="J34" s="36"/>
      <c r="K34" s="36"/>
      <c r="L34" s="36"/>
      <c r="M34" s="36"/>
      <c r="N34" s="36"/>
      <c r="O34" s="36"/>
      <c r="P34" s="36"/>
      <c r="Q34" s="47"/>
      <c r="R34" s="48"/>
    </row>
    <row r="35" spans="1:18" ht="34.5">
      <c r="A35" s="165"/>
      <c r="B35" s="78" t="s">
        <v>197</v>
      </c>
      <c r="C35" s="44" t="s">
        <v>57</v>
      </c>
      <c r="D35" s="45" t="s">
        <v>77</v>
      </c>
      <c r="E35" s="45" t="s">
        <v>180</v>
      </c>
      <c r="F35" s="36"/>
      <c r="G35" s="36"/>
      <c r="H35" s="7"/>
      <c r="I35" s="36"/>
      <c r="J35" s="36"/>
      <c r="K35" s="36"/>
      <c r="L35" s="36"/>
      <c r="M35" s="36"/>
      <c r="N35" s="36"/>
      <c r="O35" s="36"/>
      <c r="P35" s="36"/>
      <c r="Q35" s="47"/>
      <c r="R35" s="48"/>
    </row>
    <row r="36" spans="1:18" ht="34.5">
      <c r="A36" s="165"/>
      <c r="B36" s="78" t="s">
        <v>198</v>
      </c>
      <c r="C36" s="44" t="s">
        <v>102</v>
      </c>
      <c r="D36" s="45" t="s">
        <v>77</v>
      </c>
      <c r="E36" s="45" t="s">
        <v>180</v>
      </c>
      <c r="F36" s="36">
        <v>1</v>
      </c>
      <c r="G36" s="36">
        <v>1</v>
      </c>
      <c r="H36" s="7">
        <v>1</v>
      </c>
      <c r="I36" s="36">
        <v>1</v>
      </c>
      <c r="J36" s="36">
        <v>1</v>
      </c>
      <c r="K36" s="36">
        <v>1</v>
      </c>
      <c r="L36" s="36">
        <v>1</v>
      </c>
      <c r="M36" s="36">
        <v>1</v>
      </c>
      <c r="N36" s="36">
        <v>1</v>
      </c>
      <c r="O36" s="36">
        <v>1</v>
      </c>
      <c r="P36" s="36">
        <v>1</v>
      </c>
      <c r="Q36" s="47">
        <v>1</v>
      </c>
      <c r="R36" s="48"/>
    </row>
    <row r="37" spans="1:18" ht="34.5">
      <c r="A37" s="165"/>
      <c r="B37" s="78" t="s">
        <v>209</v>
      </c>
      <c r="C37" s="44" t="s">
        <v>102</v>
      </c>
      <c r="D37" s="45" t="s">
        <v>77</v>
      </c>
      <c r="E37" s="45" t="s">
        <v>180</v>
      </c>
      <c r="F37" s="36"/>
      <c r="G37" s="36"/>
      <c r="H37" s="7"/>
      <c r="I37" s="36">
        <v>1</v>
      </c>
      <c r="J37" s="36"/>
      <c r="K37" s="36"/>
      <c r="L37" s="36"/>
      <c r="M37" s="36"/>
      <c r="N37" s="36">
        <v>1</v>
      </c>
      <c r="O37" s="36"/>
      <c r="P37" s="36"/>
      <c r="Q37" s="47"/>
      <c r="R37" s="48"/>
    </row>
    <row r="38" spans="1:18" ht="34.5">
      <c r="A38" s="165"/>
      <c r="B38" s="78" t="s">
        <v>156</v>
      </c>
      <c r="C38" s="44" t="s">
        <v>75</v>
      </c>
      <c r="D38" s="45" t="s">
        <v>77</v>
      </c>
      <c r="E38" s="45" t="s">
        <v>180</v>
      </c>
      <c r="F38" s="36"/>
      <c r="G38" s="36">
        <v>1</v>
      </c>
      <c r="H38" s="7"/>
      <c r="I38" s="36"/>
      <c r="J38" s="36"/>
      <c r="K38" s="36"/>
      <c r="L38" s="36"/>
      <c r="M38" s="36"/>
      <c r="N38" s="36">
        <v>1</v>
      </c>
      <c r="O38" s="36"/>
      <c r="P38" s="36"/>
      <c r="Q38" s="47"/>
      <c r="R38" s="48"/>
    </row>
    <row r="39" spans="1:18" ht="34.5">
      <c r="A39" s="165"/>
      <c r="B39" s="78" t="s">
        <v>157</v>
      </c>
      <c r="C39" s="44" t="s">
        <v>102</v>
      </c>
      <c r="D39" s="45" t="s">
        <v>77</v>
      </c>
      <c r="E39" s="45" t="s">
        <v>180</v>
      </c>
      <c r="F39" s="36">
        <v>1</v>
      </c>
      <c r="G39" s="36">
        <v>1</v>
      </c>
      <c r="H39" s="7">
        <v>1</v>
      </c>
      <c r="I39" s="36">
        <v>1</v>
      </c>
      <c r="J39" s="36">
        <v>1</v>
      </c>
      <c r="K39" s="36">
        <v>1</v>
      </c>
      <c r="L39" s="36">
        <v>1</v>
      </c>
      <c r="M39" s="36">
        <v>1</v>
      </c>
      <c r="N39" s="36">
        <v>1</v>
      </c>
      <c r="O39" s="36">
        <v>1</v>
      </c>
      <c r="P39" s="36">
        <v>1</v>
      </c>
      <c r="Q39" s="47">
        <v>1</v>
      </c>
      <c r="R39" s="48"/>
    </row>
    <row r="40" spans="1:18" ht="17.25">
      <c r="A40" s="165"/>
      <c r="B40" s="78" t="s">
        <v>232</v>
      </c>
      <c r="C40" s="44"/>
      <c r="D40" s="45"/>
      <c r="E40" s="45"/>
      <c r="F40" s="36"/>
      <c r="G40" s="36"/>
      <c r="H40" s="7"/>
      <c r="I40" s="36">
        <v>1</v>
      </c>
      <c r="J40" s="36"/>
      <c r="K40" s="36"/>
      <c r="L40" s="36"/>
      <c r="M40" s="36"/>
      <c r="N40" s="36"/>
      <c r="O40" s="36"/>
      <c r="P40" s="36">
        <v>1</v>
      </c>
      <c r="Q40" s="47"/>
      <c r="R40" s="48"/>
    </row>
    <row r="41" spans="1:18" ht="34.5">
      <c r="A41" s="165"/>
      <c r="B41" s="78" t="s">
        <v>158</v>
      </c>
      <c r="C41" s="44" t="s">
        <v>74</v>
      </c>
      <c r="D41" s="45" t="s">
        <v>77</v>
      </c>
      <c r="E41" s="45" t="s">
        <v>135</v>
      </c>
      <c r="F41" s="36">
        <v>1</v>
      </c>
      <c r="G41" s="36">
        <v>1</v>
      </c>
      <c r="H41" s="7">
        <v>1</v>
      </c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47">
        <v>1</v>
      </c>
      <c r="R41" s="48"/>
    </row>
    <row r="42" spans="1:18" ht="30">
      <c r="A42" s="132"/>
      <c r="B42" s="81" t="s">
        <v>215</v>
      </c>
      <c r="C42" s="82"/>
      <c r="D42" s="82"/>
      <c r="E42" s="82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 s="48"/>
    </row>
    <row r="43" spans="1:18" ht="17.25">
      <c r="A43" s="132"/>
      <c r="B43" s="136" t="s">
        <v>216</v>
      </c>
      <c r="C43" s="133"/>
      <c r="D43" s="95"/>
      <c r="E43" s="95"/>
      <c r="F43" s="134"/>
      <c r="G43" s="134">
        <v>1</v>
      </c>
      <c r="H43" s="46"/>
      <c r="I43" s="134"/>
      <c r="J43" s="134"/>
      <c r="K43" s="134"/>
      <c r="L43" s="134"/>
      <c r="M43" s="134"/>
      <c r="N43" s="134"/>
      <c r="O43" s="134"/>
      <c r="P43" s="134"/>
      <c r="Q43" s="135"/>
      <c r="R43" s="113"/>
    </row>
    <row r="44" spans="1:18" ht="17.25">
      <c r="A44" s="132"/>
      <c r="B44" s="137" t="s">
        <v>217</v>
      </c>
      <c r="C44" s="133"/>
      <c r="D44" s="95"/>
      <c r="E44" s="95"/>
      <c r="F44" s="134"/>
      <c r="G44" s="134">
        <v>1</v>
      </c>
      <c r="H44" s="46"/>
      <c r="I44" s="134"/>
      <c r="J44" s="134"/>
      <c r="K44" s="134"/>
      <c r="L44" s="134"/>
      <c r="M44" s="134"/>
      <c r="N44" s="134"/>
      <c r="O44" s="134"/>
      <c r="P44" s="134"/>
      <c r="Q44" s="135"/>
      <c r="R44" s="113"/>
    </row>
    <row r="45" spans="1:18" ht="34.5">
      <c r="A45" s="132"/>
      <c r="B45" s="138" t="s">
        <v>218</v>
      </c>
      <c r="C45" s="133" t="s">
        <v>205</v>
      </c>
      <c r="D45" s="95" t="s">
        <v>230</v>
      </c>
      <c r="E45" s="95" t="s">
        <v>163</v>
      </c>
      <c r="F45" s="134"/>
      <c r="G45" s="134"/>
      <c r="H45" s="46">
        <v>1</v>
      </c>
      <c r="I45" s="134"/>
      <c r="J45" s="134"/>
      <c r="K45" s="134"/>
      <c r="L45" s="134"/>
      <c r="M45" s="134"/>
      <c r="N45" s="134"/>
      <c r="O45" s="134"/>
      <c r="P45" s="134"/>
      <c r="Q45" s="135"/>
      <c r="R45" s="113"/>
    </row>
    <row r="46" spans="1:18" ht="34.5">
      <c r="A46" s="132"/>
      <c r="B46" s="138" t="s">
        <v>219</v>
      </c>
      <c r="C46" s="133" t="s">
        <v>205</v>
      </c>
      <c r="D46" s="95" t="s">
        <v>230</v>
      </c>
      <c r="E46" s="95" t="s">
        <v>163</v>
      </c>
      <c r="F46" s="134"/>
      <c r="G46" s="134"/>
      <c r="H46" s="46">
        <v>1</v>
      </c>
      <c r="I46" s="134"/>
      <c r="J46" s="134"/>
      <c r="K46" s="134"/>
      <c r="L46" s="134"/>
      <c r="M46" s="134"/>
      <c r="N46" s="134"/>
      <c r="O46" s="134"/>
      <c r="P46" s="134"/>
      <c r="Q46" s="135"/>
      <c r="R46" s="113"/>
    </row>
    <row r="47" spans="1:18" ht="38.25">
      <c r="A47" s="132"/>
      <c r="B47" s="138" t="s">
        <v>220</v>
      </c>
      <c r="C47" s="133" t="s">
        <v>205</v>
      </c>
      <c r="D47" s="95" t="s">
        <v>230</v>
      </c>
      <c r="E47" s="95" t="s">
        <v>163</v>
      </c>
      <c r="F47" s="134"/>
      <c r="G47" s="134"/>
      <c r="H47" s="46">
        <v>1</v>
      </c>
      <c r="I47" s="134"/>
      <c r="J47" s="134"/>
      <c r="K47" s="134"/>
      <c r="L47" s="134"/>
      <c r="M47" s="134"/>
      <c r="N47" s="134"/>
      <c r="O47" s="134"/>
      <c r="P47" s="134"/>
      <c r="Q47" s="135"/>
      <c r="R47" s="113"/>
    </row>
    <row r="48" spans="1:18" ht="34.5">
      <c r="A48" s="132"/>
      <c r="B48" s="138" t="s">
        <v>221</v>
      </c>
      <c r="C48" s="133" t="s">
        <v>207</v>
      </c>
      <c r="D48" s="95" t="s">
        <v>230</v>
      </c>
      <c r="E48" s="95" t="s">
        <v>163</v>
      </c>
      <c r="F48" s="134"/>
      <c r="G48" s="134"/>
      <c r="H48" s="46"/>
      <c r="I48" s="134">
        <v>1</v>
      </c>
      <c r="J48" s="134"/>
      <c r="K48" s="134"/>
      <c r="L48" s="134"/>
      <c r="M48" s="134"/>
      <c r="N48" s="134"/>
      <c r="O48" s="134"/>
      <c r="P48" s="134"/>
      <c r="Q48" s="135"/>
      <c r="R48" s="113"/>
    </row>
    <row r="49" spans="1:18" ht="34.5">
      <c r="A49" s="132"/>
      <c r="B49" s="138" t="s">
        <v>222</v>
      </c>
      <c r="C49" s="133" t="s">
        <v>205</v>
      </c>
      <c r="D49" s="95" t="s">
        <v>230</v>
      </c>
      <c r="E49" s="95" t="s">
        <v>163</v>
      </c>
      <c r="F49" s="134"/>
      <c r="G49" s="134"/>
      <c r="H49" s="46"/>
      <c r="I49" s="134">
        <v>1</v>
      </c>
      <c r="J49" s="134"/>
      <c r="K49" s="134"/>
      <c r="L49" s="134"/>
      <c r="M49" s="134"/>
      <c r="N49" s="134"/>
      <c r="O49" s="134"/>
      <c r="P49" s="134"/>
      <c r="Q49" s="135"/>
      <c r="R49" s="113"/>
    </row>
    <row r="50" spans="1:18" ht="51">
      <c r="A50" s="132"/>
      <c r="B50" s="138" t="s">
        <v>223</v>
      </c>
      <c r="C50" s="133" t="s">
        <v>207</v>
      </c>
      <c r="D50" s="95" t="s">
        <v>230</v>
      </c>
      <c r="E50" s="95" t="s">
        <v>163</v>
      </c>
      <c r="F50" s="134"/>
      <c r="G50" s="134"/>
      <c r="H50" s="46"/>
      <c r="I50" s="134"/>
      <c r="J50" s="134">
        <v>1</v>
      </c>
      <c r="K50" s="134"/>
      <c r="L50" s="134"/>
      <c r="M50" s="134"/>
      <c r="N50" s="134"/>
      <c r="O50" s="134"/>
      <c r="P50" s="134"/>
      <c r="Q50" s="135"/>
      <c r="R50" s="113"/>
    </row>
    <row r="51" spans="1:18" ht="34.5">
      <c r="A51" s="132"/>
      <c r="B51" s="138" t="s">
        <v>224</v>
      </c>
      <c r="C51" s="133" t="s">
        <v>75</v>
      </c>
      <c r="D51" s="95" t="s">
        <v>230</v>
      </c>
      <c r="E51" s="95" t="s">
        <v>163</v>
      </c>
      <c r="F51" s="134"/>
      <c r="G51" s="134"/>
      <c r="H51" s="46">
        <v>1</v>
      </c>
      <c r="I51" s="134"/>
      <c r="J51" s="134"/>
      <c r="K51" s="134"/>
      <c r="L51" s="134"/>
      <c r="M51" s="134"/>
      <c r="N51" s="134"/>
      <c r="O51" s="134"/>
      <c r="P51" s="134"/>
      <c r="Q51" s="135"/>
      <c r="R51" s="113"/>
    </row>
    <row r="52" spans="1:18" ht="34.5">
      <c r="A52" s="132"/>
      <c r="B52" s="138" t="s">
        <v>225</v>
      </c>
      <c r="C52" s="133" t="s">
        <v>205</v>
      </c>
      <c r="D52" s="95" t="s">
        <v>230</v>
      </c>
      <c r="E52" s="95" t="s">
        <v>163</v>
      </c>
      <c r="F52" s="134"/>
      <c r="G52" s="134"/>
      <c r="H52" s="46">
        <v>1</v>
      </c>
      <c r="I52" s="134"/>
      <c r="J52" s="134"/>
      <c r="K52" s="134"/>
      <c r="L52" s="134"/>
      <c r="M52" s="134"/>
      <c r="N52" s="134"/>
      <c r="O52" s="134"/>
      <c r="P52" s="134"/>
      <c r="Q52" s="135"/>
      <c r="R52" s="113"/>
    </row>
    <row r="53" spans="1:18" ht="76.5">
      <c r="A53" s="132"/>
      <c r="B53" s="138" t="s">
        <v>226</v>
      </c>
      <c r="C53" s="133" t="s">
        <v>205</v>
      </c>
      <c r="D53" s="95" t="s">
        <v>230</v>
      </c>
      <c r="E53" s="95" t="s">
        <v>163</v>
      </c>
      <c r="F53" s="134"/>
      <c r="G53" s="134"/>
      <c r="H53" s="46">
        <v>1</v>
      </c>
      <c r="I53" s="134"/>
      <c r="J53" s="134"/>
      <c r="K53" s="134"/>
      <c r="L53" s="134"/>
      <c r="M53" s="134"/>
      <c r="N53" s="134"/>
      <c r="O53" s="134"/>
      <c r="P53" s="134"/>
      <c r="Q53" s="135"/>
      <c r="R53" s="113"/>
    </row>
    <row r="54" spans="1:18" ht="34.5">
      <c r="A54" s="132"/>
      <c r="B54" s="136" t="s">
        <v>227</v>
      </c>
      <c r="C54" s="133" t="s">
        <v>208</v>
      </c>
      <c r="D54" s="95" t="s">
        <v>230</v>
      </c>
      <c r="E54" s="95" t="s">
        <v>163</v>
      </c>
      <c r="F54" s="134">
        <v>1</v>
      </c>
      <c r="G54" s="134">
        <v>1</v>
      </c>
      <c r="H54" s="46">
        <v>1</v>
      </c>
      <c r="I54" s="134">
        <v>1</v>
      </c>
      <c r="J54" s="134">
        <v>1</v>
      </c>
      <c r="K54" s="134">
        <v>1</v>
      </c>
      <c r="L54" s="134">
        <v>1</v>
      </c>
      <c r="M54" s="134">
        <v>1</v>
      </c>
      <c r="N54" s="134">
        <v>1</v>
      </c>
      <c r="O54" s="134">
        <v>1</v>
      </c>
      <c r="P54" s="134">
        <v>1</v>
      </c>
      <c r="Q54" s="135">
        <v>1</v>
      </c>
      <c r="R54" s="113"/>
    </row>
    <row r="55" spans="1:18" ht="34.5">
      <c r="A55" s="132"/>
      <c r="B55" s="136" t="s">
        <v>228</v>
      </c>
      <c r="C55" s="133" t="s">
        <v>214</v>
      </c>
      <c r="D55" s="95" t="s">
        <v>230</v>
      </c>
      <c r="E55" s="95" t="s">
        <v>163</v>
      </c>
      <c r="F55" s="134"/>
      <c r="G55" s="134"/>
      <c r="H55" s="46">
        <v>1</v>
      </c>
      <c r="I55" s="134"/>
      <c r="J55" s="134"/>
      <c r="K55" s="134">
        <v>1</v>
      </c>
      <c r="L55" s="134"/>
      <c r="M55" s="134"/>
      <c r="N55" s="134">
        <v>1</v>
      </c>
      <c r="O55" s="134"/>
      <c r="P55" s="134"/>
      <c r="Q55" s="135">
        <v>1</v>
      </c>
      <c r="R55" s="113"/>
    </row>
    <row r="56" spans="1:18" ht="35.25" thickBot="1">
      <c r="A56" s="132"/>
      <c r="B56" s="136" t="s">
        <v>229</v>
      </c>
      <c r="C56" s="133" t="s">
        <v>167</v>
      </c>
      <c r="D56" s="95" t="s">
        <v>230</v>
      </c>
      <c r="E56" s="95" t="s">
        <v>163</v>
      </c>
      <c r="F56" s="134"/>
      <c r="G56" s="134"/>
      <c r="H56" s="46"/>
      <c r="I56" s="134"/>
      <c r="J56" s="134"/>
      <c r="K56" s="134"/>
      <c r="L56" s="134"/>
      <c r="M56" s="134"/>
      <c r="N56" s="134"/>
      <c r="O56" s="134"/>
      <c r="P56" s="134"/>
      <c r="Q56" s="135"/>
      <c r="R56" s="113"/>
    </row>
    <row r="57" spans="1:18" ht="115.5" customHeight="1">
      <c r="A57" s="157" t="s">
        <v>243</v>
      </c>
      <c r="B57" s="52" t="s">
        <v>245</v>
      </c>
      <c r="C57" s="75" t="s">
        <v>67</v>
      </c>
      <c r="D57" s="75"/>
      <c r="E57" s="75" t="s">
        <v>168</v>
      </c>
      <c r="F57" s="76">
        <v>1</v>
      </c>
      <c r="G57" s="76">
        <v>1</v>
      </c>
      <c r="H57" s="76">
        <v>1</v>
      </c>
      <c r="I57" s="76">
        <v>1</v>
      </c>
      <c r="J57" s="76">
        <v>1</v>
      </c>
      <c r="K57" s="76">
        <v>1</v>
      </c>
      <c r="L57" s="76">
        <v>1</v>
      </c>
      <c r="M57" s="76">
        <v>1</v>
      </c>
      <c r="N57" s="76">
        <v>1</v>
      </c>
      <c r="O57" s="76">
        <v>1</v>
      </c>
      <c r="P57" s="76">
        <v>1</v>
      </c>
      <c r="Q57" s="77">
        <v>1</v>
      </c>
      <c r="R57" s="42" t="s">
        <v>169</v>
      </c>
    </row>
    <row r="58" spans="1:18" ht="25.5" customHeight="1" thickBot="1">
      <c r="A58" s="158"/>
      <c r="B58" s="86" t="s">
        <v>72</v>
      </c>
      <c r="C58" s="45" t="s">
        <v>57</v>
      </c>
      <c r="D58" s="45" t="s">
        <v>77</v>
      </c>
      <c r="E58" s="50" t="s">
        <v>132</v>
      </c>
      <c r="F58" s="36"/>
      <c r="G58" s="36"/>
      <c r="H58" s="36"/>
      <c r="I58" s="36">
        <v>1</v>
      </c>
      <c r="J58" s="36"/>
      <c r="K58" s="36"/>
      <c r="L58" s="36"/>
      <c r="M58" s="36"/>
      <c r="N58" s="36"/>
      <c r="O58" s="36"/>
      <c r="P58" s="7"/>
      <c r="Q58" s="79"/>
      <c r="R58" s="48"/>
    </row>
    <row r="59" spans="1:18" ht="36.75" customHeight="1">
      <c r="A59" s="157"/>
      <c r="B59" s="87" t="s">
        <v>100</v>
      </c>
      <c r="C59" s="88"/>
      <c r="D59" s="88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90"/>
      <c r="R59" s="91"/>
    </row>
    <row r="60" spans="1:18" ht="51.75">
      <c r="A60" s="158"/>
      <c r="B60" s="52" t="s">
        <v>34</v>
      </c>
      <c r="C60" s="45" t="s">
        <v>57</v>
      </c>
      <c r="D60" s="45" t="s">
        <v>79</v>
      </c>
      <c r="E60" s="45" t="s">
        <v>199</v>
      </c>
      <c r="F60" s="36"/>
      <c r="G60" s="36"/>
      <c r="H60" s="7"/>
      <c r="I60" s="36">
        <v>3</v>
      </c>
      <c r="J60" s="36"/>
      <c r="K60" s="36"/>
      <c r="L60" s="36"/>
      <c r="M60" s="36"/>
      <c r="N60" s="36"/>
      <c r="O60" s="36"/>
      <c r="P60" s="36"/>
      <c r="Q60" s="47"/>
      <c r="R60" s="48" t="s">
        <v>170</v>
      </c>
    </row>
    <row r="61" spans="1:18" ht="35.25" customHeight="1">
      <c r="A61" s="158"/>
      <c r="B61" s="52" t="s">
        <v>94</v>
      </c>
      <c r="C61" s="45" t="s">
        <v>57</v>
      </c>
      <c r="D61" s="45" t="s">
        <v>79</v>
      </c>
      <c r="E61" s="45" t="s">
        <v>163</v>
      </c>
      <c r="F61" s="36"/>
      <c r="G61" s="36"/>
      <c r="H61" s="36"/>
      <c r="I61" s="36"/>
      <c r="J61" s="36"/>
      <c r="K61" s="36"/>
      <c r="L61" s="36">
        <v>3</v>
      </c>
      <c r="M61" s="7"/>
      <c r="N61" s="36"/>
      <c r="O61" s="36"/>
      <c r="P61" s="36"/>
      <c r="Q61" s="47"/>
      <c r="R61" s="48"/>
    </row>
    <row r="62" spans="1:18" ht="86.25">
      <c r="A62" s="158"/>
      <c r="B62" s="52" t="s">
        <v>95</v>
      </c>
      <c r="C62" s="45" t="s">
        <v>75</v>
      </c>
      <c r="D62" s="45" t="s">
        <v>118</v>
      </c>
      <c r="E62" s="45" t="s">
        <v>107</v>
      </c>
      <c r="F62" s="36"/>
      <c r="G62" s="36"/>
      <c r="H62" s="36"/>
      <c r="I62" s="36"/>
      <c r="J62" s="36"/>
      <c r="K62" s="36"/>
      <c r="L62" s="36"/>
      <c r="M62" s="7"/>
      <c r="N62" s="36"/>
      <c r="O62" s="36">
        <v>3</v>
      </c>
      <c r="P62" s="36"/>
      <c r="Q62" s="47"/>
      <c r="R62" s="48"/>
    </row>
    <row r="63" spans="1:18" ht="34.5">
      <c r="A63" s="158"/>
      <c r="B63" s="52" t="s">
        <v>96</v>
      </c>
      <c r="C63" s="45" t="s">
        <v>167</v>
      </c>
      <c r="D63" s="45" t="s">
        <v>99</v>
      </c>
      <c r="E63" s="45" t="s">
        <v>200</v>
      </c>
      <c r="F63" s="36"/>
      <c r="G63" s="36"/>
      <c r="H63" s="7"/>
      <c r="I63" s="36"/>
      <c r="J63" s="36"/>
      <c r="K63" s="36"/>
      <c r="L63" s="36"/>
      <c r="M63" s="36"/>
      <c r="N63" s="36">
        <v>3</v>
      </c>
      <c r="O63" s="36"/>
      <c r="P63" s="36"/>
      <c r="Q63" s="47"/>
      <c r="R63" s="48"/>
    </row>
    <row r="64" spans="1:18" ht="17.25">
      <c r="A64" s="158"/>
      <c r="B64" s="52" t="s">
        <v>97</v>
      </c>
      <c r="C64" s="45" t="s">
        <v>75</v>
      </c>
      <c r="D64" s="45" t="s">
        <v>99</v>
      </c>
      <c r="E64" s="45" t="s">
        <v>200</v>
      </c>
      <c r="F64" s="36"/>
      <c r="G64" s="36"/>
      <c r="H64" s="36"/>
      <c r="I64" s="36"/>
      <c r="J64" s="7"/>
      <c r="K64" s="36"/>
      <c r="L64" s="36"/>
      <c r="M64" s="36"/>
      <c r="N64" s="36"/>
      <c r="O64" s="36">
        <v>3</v>
      </c>
      <c r="P64" s="36"/>
      <c r="Q64" s="47"/>
      <c r="R64" s="48"/>
    </row>
    <row r="65" spans="1:18" ht="17.25">
      <c r="A65" s="158"/>
      <c r="B65" s="52" t="s">
        <v>98</v>
      </c>
      <c r="C65" s="45" t="s">
        <v>186</v>
      </c>
      <c r="D65" s="45" t="s">
        <v>99</v>
      </c>
      <c r="E65" s="45" t="s">
        <v>132</v>
      </c>
      <c r="F65" s="36"/>
      <c r="G65" s="36"/>
      <c r="H65" s="36"/>
      <c r="I65" s="36"/>
      <c r="J65" s="36"/>
      <c r="K65" s="7"/>
      <c r="L65" s="36"/>
      <c r="M65" s="36"/>
      <c r="N65" s="36"/>
      <c r="O65" s="36"/>
      <c r="P65" s="36"/>
      <c r="Q65" s="47"/>
      <c r="R65" s="48"/>
    </row>
    <row r="66" spans="1:18" ht="17.25">
      <c r="A66" s="158"/>
      <c r="B66" s="52" t="s">
        <v>136</v>
      </c>
      <c r="C66" s="45" t="s">
        <v>186</v>
      </c>
      <c r="D66" s="45" t="s">
        <v>99</v>
      </c>
      <c r="E66" s="45" t="s">
        <v>132</v>
      </c>
      <c r="F66" s="36"/>
      <c r="G66" s="36"/>
      <c r="H66" s="36"/>
      <c r="I66" s="36"/>
      <c r="J66" s="36"/>
      <c r="K66" s="7"/>
      <c r="L66" s="36"/>
      <c r="M66" s="36">
        <v>1</v>
      </c>
      <c r="N66" s="36"/>
      <c r="O66" s="36">
        <v>1</v>
      </c>
      <c r="P66" s="36"/>
      <c r="Q66" s="47"/>
      <c r="R66" s="48"/>
    </row>
    <row r="67" spans="1:18" ht="17.25">
      <c r="A67" s="158"/>
      <c r="B67" s="52" t="s">
        <v>101</v>
      </c>
      <c r="C67" s="45" t="s">
        <v>57</v>
      </c>
      <c r="D67" s="45" t="s">
        <v>99</v>
      </c>
      <c r="E67" s="45" t="s">
        <v>132</v>
      </c>
      <c r="F67" s="36">
        <v>1</v>
      </c>
      <c r="G67" s="36"/>
      <c r="H67" s="36"/>
      <c r="I67" s="36"/>
      <c r="J67" s="7"/>
      <c r="K67" s="36"/>
      <c r="L67" s="36"/>
      <c r="M67" s="36"/>
      <c r="N67" s="36"/>
      <c r="O67" s="36"/>
      <c r="P67" s="36"/>
      <c r="Q67" s="47"/>
      <c r="R67" s="48"/>
    </row>
    <row r="68" spans="1:18" ht="51.75">
      <c r="A68" s="158"/>
      <c r="B68" s="52" t="s">
        <v>35</v>
      </c>
      <c r="C68" s="45" t="s">
        <v>76</v>
      </c>
      <c r="D68" s="45" t="s">
        <v>118</v>
      </c>
      <c r="E68" s="45" t="s">
        <v>163</v>
      </c>
      <c r="F68" s="7"/>
      <c r="G68" s="8"/>
      <c r="H68" s="36"/>
      <c r="I68" s="7"/>
      <c r="J68" s="36"/>
      <c r="K68" s="36"/>
      <c r="L68" s="36"/>
      <c r="M68" s="36"/>
      <c r="N68" s="36"/>
      <c r="O68" s="36"/>
      <c r="P68" s="36"/>
      <c r="Q68" s="47"/>
      <c r="R68" s="48"/>
    </row>
    <row r="69" spans="1:18" ht="34.5">
      <c r="A69" s="158"/>
      <c r="B69" s="92" t="s">
        <v>37</v>
      </c>
      <c r="C69" s="45" t="s">
        <v>75</v>
      </c>
      <c r="D69" s="45" t="s">
        <v>118</v>
      </c>
      <c r="E69" s="45" t="s">
        <v>163</v>
      </c>
      <c r="F69" s="36"/>
      <c r="G69" s="36">
        <v>1</v>
      </c>
      <c r="H69" s="7"/>
      <c r="I69" s="36"/>
      <c r="J69" s="36"/>
      <c r="K69" s="36"/>
      <c r="L69" s="36"/>
      <c r="M69" s="36"/>
      <c r="N69" s="36"/>
      <c r="O69" s="36">
        <v>1</v>
      </c>
      <c r="P69" s="36"/>
      <c r="Q69" s="47"/>
      <c r="R69" s="48"/>
    </row>
    <row r="70" spans="1:18" ht="34.5">
      <c r="A70" s="158"/>
      <c r="B70" s="78" t="s">
        <v>89</v>
      </c>
      <c r="C70" s="45" t="s">
        <v>171</v>
      </c>
      <c r="D70" s="45" t="s">
        <v>122</v>
      </c>
      <c r="E70" s="45" t="s">
        <v>163</v>
      </c>
      <c r="F70" s="36">
        <v>1</v>
      </c>
      <c r="G70" s="36">
        <v>1</v>
      </c>
      <c r="H70" s="36">
        <v>1</v>
      </c>
      <c r="I70" s="36">
        <v>1</v>
      </c>
      <c r="J70" s="7">
        <v>1</v>
      </c>
      <c r="K70" s="36">
        <v>1</v>
      </c>
      <c r="L70" s="36">
        <v>1</v>
      </c>
      <c r="M70" s="36">
        <v>1</v>
      </c>
      <c r="N70" s="36">
        <v>1</v>
      </c>
      <c r="O70" s="36">
        <v>1</v>
      </c>
      <c r="P70" s="36">
        <v>1</v>
      </c>
      <c r="Q70" s="47"/>
      <c r="R70" s="48"/>
    </row>
    <row r="71" spans="1:18" ht="34.5">
      <c r="A71" s="158"/>
      <c r="B71" s="78" t="s">
        <v>91</v>
      </c>
      <c r="C71" s="45" t="s">
        <v>171</v>
      </c>
      <c r="D71" s="45" t="s">
        <v>118</v>
      </c>
      <c r="E71" s="45" t="s">
        <v>163</v>
      </c>
      <c r="F71" s="36">
        <v>1</v>
      </c>
      <c r="G71" s="36">
        <v>1</v>
      </c>
      <c r="H71" s="36">
        <v>1</v>
      </c>
      <c r="I71" s="7">
        <v>1</v>
      </c>
      <c r="J71" s="36">
        <v>1</v>
      </c>
      <c r="K71" s="36">
        <v>1</v>
      </c>
      <c r="L71" s="36">
        <v>1</v>
      </c>
      <c r="M71" s="36">
        <v>1</v>
      </c>
      <c r="N71" s="36">
        <v>1</v>
      </c>
      <c r="O71" s="36">
        <v>1</v>
      </c>
      <c r="P71" s="36">
        <v>1</v>
      </c>
      <c r="Q71" s="47"/>
      <c r="R71" s="48"/>
    </row>
    <row r="72" spans="1:18" ht="22.5" customHeight="1">
      <c r="A72" s="158"/>
      <c r="B72" s="78" t="s">
        <v>92</v>
      </c>
      <c r="C72" s="45" t="s">
        <v>171</v>
      </c>
      <c r="D72" s="45" t="s">
        <v>123</v>
      </c>
      <c r="E72" s="45" t="s">
        <v>163</v>
      </c>
      <c r="F72" s="36">
        <v>1</v>
      </c>
      <c r="G72" s="36">
        <v>1</v>
      </c>
      <c r="H72" s="7">
        <v>1</v>
      </c>
      <c r="I72" s="36">
        <v>1</v>
      </c>
      <c r="J72" s="36">
        <v>1</v>
      </c>
      <c r="K72" s="36">
        <v>1</v>
      </c>
      <c r="L72" s="36">
        <v>1</v>
      </c>
      <c r="M72" s="36">
        <v>1</v>
      </c>
      <c r="N72" s="36">
        <v>1</v>
      </c>
      <c r="O72" s="36">
        <v>1</v>
      </c>
      <c r="P72" s="36">
        <v>1</v>
      </c>
      <c r="Q72" s="47"/>
      <c r="R72" s="48"/>
    </row>
    <row r="73" spans="1:18" ht="34.5">
      <c r="A73" s="158"/>
      <c r="B73" s="93" t="s">
        <v>119</v>
      </c>
      <c r="C73" s="82" t="s">
        <v>57</v>
      </c>
      <c r="D73" s="82" t="s">
        <v>79</v>
      </c>
      <c r="E73" s="82" t="s">
        <v>163</v>
      </c>
      <c r="F73" s="83"/>
      <c r="G73" s="83"/>
      <c r="H73" s="94"/>
      <c r="I73" s="83"/>
      <c r="J73" s="83"/>
      <c r="K73" s="83"/>
      <c r="L73" s="83"/>
      <c r="M73" s="83"/>
      <c r="N73" s="83"/>
      <c r="O73" s="83"/>
      <c r="P73" s="83"/>
      <c r="Q73" s="84"/>
      <c r="R73" s="48"/>
    </row>
    <row r="74" spans="1:18" ht="34.5">
      <c r="A74" s="158"/>
      <c r="B74" s="52" t="s">
        <v>172</v>
      </c>
      <c r="C74" s="45" t="s">
        <v>113</v>
      </c>
      <c r="D74" s="45" t="s">
        <v>118</v>
      </c>
      <c r="E74" s="95" t="s">
        <v>163</v>
      </c>
      <c r="F74" s="36"/>
      <c r="G74" s="36"/>
      <c r="H74" s="36">
        <v>1</v>
      </c>
      <c r="I74" s="36"/>
      <c r="J74" s="36"/>
      <c r="K74" s="36"/>
      <c r="L74" s="36"/>
      <c r="M74" s="36"/>
      <c r="N74" s="36">
        <v>1</v>
      </c>
      <c r="O74" s="36"/>
      <c r="P74" s="36"/>
      <c r="Q74" s="47"/>
      <c r="R74" s="48"/>
    </row>
    <row r="75" spans="1:18" ht="42.75" customHeight="1">
      <c r="A75" s="158"/>
      <c r="B75" s="52" t="s">
        <v>52</v>
      </c>
      <c r="C75" s="45" t="s">
        <v>57</v>
      </c>
      <c r="D75" s="45" t="s">
        <v>81</v>
      </c>
      <c r="E75" s="45" t="s">
        <v>163</v>
      </c>
      <c r="F75" s="7"/>
      <c r="G75" s="7"/>
      <c r="H75" s="7"/>
      <c r="I75" s="7">
        <v>1</v>
      </c>
      <c r="J75" s="7"/>
      <c r="K75" s="7"/>
      <c r="L75" s="7"/>
      <c r="M75" s="7">
        <v>1</v>
      </c>
      <c r="N75" s="7"/>
      <c r="O75" s="7"/>
      <c r="P75" s="7"/>
      <c r="Q75" s="79">
        <v>1</v>
      </c>
      <c r="R75" s="48" t="s">
        <v>137</v>
      </c>
    </row>
    <row r="76" spans="1:18" ht="34.5">
      <c r="A76" s="158"/>
      <c r="B76" s="52" t="s">
        <v>51</v>
      </c>
      <c r="C76" s="45" t="s">
        <v>67</v>
      </c>
      <c r="D76" s="45" t="s">
        <v>85</v>
      </c>
      <c r="E76" s="45" t="s">
        <v>163</v>
      </c>
      <c r="F76" s="7">
        <v>1</v>
      </c>
      <c r="G76" s="7">
        <v>1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1</v>
      </c>
      <c r="N76" s="7">
        <v>1</v>
      </c>
      <c r="O76" s="7">
        <v>1</v>
      </c>
      <c r="P76" s="7">
        <v>1</v>
      </c>
      <c r="Q76" s="79">
        <v>1</v>
      </c>
      <c r="R76" s="48"/>
    </row>
    <row r="77" spans="1:18" ht="34.5">
      <c r="A77" s="158"/>
      <c r="B77" s="78" t="s">
        <v>87</v>
      </c>
      <c r="C77" s="45" t="s">
        <v>138</v>
      </c>
      <c r="D77" s="45" t="s">
        <v>81</v>
      </c>
      <c r="E77" s="45" t="s">
        <v>163</v>
      </c>
      <c r="F77" s="7"/>
      <c r="G77" s="7"/>
      <c r="H77" s="7">
        <v>1</v>
      </c>
      <c r="I77" s="7"/>
      <c r="J77" s="7"/>
      <c r="K77" s="7">
        <v>1</v>
      </c>
      <c r="L77" s="7"/>
      <c r="M77" s="7"/>
      <c r="N77" s="7">
        <v>1</v>
      </c>
      <c r="O77" s="7"/>
      <c r="P77" s="7"/>
      <c r="Q77" s="79">
        <v>1</v>
      </c>
      <c r="R77" s="48"/>
    </row>
    <row r="78" spans="1:18" ht="17.25">
      <c r="A78" s="158"/>
      <c r="B78" s="81" t="s">
        <v>121</v>
      </c>
      <c r="C78" s="82"/>
      <c r="D78" s="82"/>
      <c r="E78" s="82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  <c r="R78" s="48"/>
    </row>
    <row r="79" spans="1:18" ht="51.75">
      <c r="A79" s="158"/>
      <c r="B79" s="78" t="s">
        <v>38</v>
      </c>
      <c r="C79" s="45" t="s">
        <v>74</v>
      </c>
      <c r="D79" s="45" t="s">
        <v>82</v>
      </c>
      <c r="E79" s="45" t="s">
        <v>201</v>
      </c>
      <c r="F79" s="7"/>
      <c r="G79" s="36"/>
      <c r="H79" s="36"/>
      <c r="I79" s="7">
        <v>1</v>
      </c>
      <c r="J79" s="36"/>
      <c r="K79" s="36"/>
      <c r="L79" s="7">
        <v>1</v>
      </c>
      <c r="M79" s="36"/>
      <c r="N79" s="36"/>
      <c r="O79" s="7">
        <v>1</v>
      </c>
      <c r="P79" s="36"/>
      <c r="Q79" s="47"/>
      <c r="R79" s="48"/>
    </row>
    <row r="80" spans="1:18" ht="51.75">
      <c r="A80" s="158"/>
      <c r="B80" s="78" t="s">
        <v>39</v>
      </c>
      <c r="C80" s="45" t="s">
        <v>75</v>
      </c>
      <c r="D80" s="45" t="s">
        <v>82</v>
      </c>
      <c r="E80" s="45" t="s">
        <v>201</v>
      </c>
      <c r="F80" s="7"/>
      <c r="G80" s="7"/>
      <c r="H80" s="7"/>
      <c r="I80" s="7"/>
      <c r="J80" s="7"/>
      <c r="K80" s="7">
        <v>1</v>
      </c>
      <c r="L80" s="7"/>
      <c r="M80" s="7"/>
      <c r="N80" s="7"/>
      <c r="O80" s="7"/>
      <c r="P80" s="7"/>
      <c r="Q80" s="79"/>
      <c r="R80" s="48"/>
    </row>
    <row r="81" spans="1:18" ht="34.5">
      <c r="A81" s="158"/>
      <c r="B81" s="78" t="s">
        <v>173</v>
      </c>
      <c r="C81" s="45" t="s">
        <v>75</v>
      </c>
      <c r="D81" s="45" t="s">
        <v>81</v>
      </c>
      <c r="E81" s="45" t="s">
        <v>202</v>
      </c>
      <c r="F81" s="36"/>
      <c r="G81" s="36"/>
      <c r="H81" s="36"/>
      <c r="I81" s="36">
        <v>1</v>
      </c>
      <c r="J81" s="36"/>
      <c r="K81" s="36"/>
      <c r="L81" s="36"/>
      <c r="M81" s="36"/>
      <c r="N81" s="36"/>
      <c r="O81" s="36"/>
      <c r="P81" s="36"/>
      <c r="Q81" s="47"/>
      <c r="R81" s="48"/>
    </row>
    <row r="82" spans="1:18" ht="34.5">
      <c r="A82" s="158"/>
      <c r="B82" s="78" t="s">
        <v>140</v>
      </c>
      <c r="C82" s="45" t="s">
        <v>102</v>
      </c>
      <c r="D82" s="45" t="s">
        <v>174</v>
      </c>
      <c r="E82" s="45" t="s">
        <v>175</v>
      </c>
      <c r="F82" s="36">
        <v>1</v>
      </c>
      <c r="G82" s="36">
        <v>1</v>
      </c>
      <c r="H82" s="36">
        <v>1</v>
      </c>
      <c r="I82" s="36">
        <v>1</v>
      </c>
      <c r="J82" s="36">
        <v>1</v>
      </c>
      <c r="K82" s="36">
        <v>1</v>
      </c>
      <c r="L82" s="36">
        <v>1</v>
      </c>
      <c r="M82" s="36">
        <v>1</v>
      </c>
      <c r="N82" s="36">
        <v>1</v>
      </c>
      <c r="O82" s="36">
        <v>1</v>
      </c>
      <c r="P82" s="36">
        <v>1</v>
      </c>
      <c r="Q82" s="47">
        <v>1</v>
      </c>
      <c r="R82" s="48"/>
    </row>
    <row r="83" spans="1:18" ht="51.75">
      <c r="A83" s="158"/>
      <c r="B83" s="78" t="s">
        <v>203</v>
      </c>
      <c r="C83" s="45" t="s">
        <v>67</v>
      </c>
      <c r="D83" s="45" t="s">
        <v>85</v>
      </c>
      <c r="E83" s="45" t="s">
        <v>176</v>
      </c>
      <c r="F83" s="36"/>
      <c r="G83" s="36"/>
      <c r="H83" s="36">
        <v>1</v>
      </c>
      <c r="I83" s="36">
        <v>1</v>
      </c>
      <c r="J83" s="36">
        <v>1</v>
      </c>
      <c r="K83" s="36">
        <v>1</v>
      </c>
      <c r="L83" s="36">
        <v>1</v>
      </c>
      <c r="M83" s="36">
        <v>1</v>
      </c>
      <c r="N83" s="36">
        <v>1</v>
      </c>
      <c r="O83" s="36">
        <v>1</v>
      </c>
      <c r="P83" s="36"/>
      <c r="Q83" s="47"/>
      <c r="R83" s="48"/>
    </row>
    <row r="84" spans="1:18" ht="51.75">
      <c r="A84" s="158"/>
      <c r="B84" s="96" t="s">
        <v>162</v>
      </c>
      <c r="C84" s="45" t="s">
        <v>167</v>
      </c>
      <c r="D84" s="45" t="s">
        <v>177</v>
      </c>
      <c r="E84" s="45" t="s">
        <v>166</v>
      </c>
      <c r="F84" s="36">
        <v>1</v>
      </c>
      <c r="G84" s="7">
        <v>1</v>
      </c>
      <c r="H84" s="36">
        <v>1</v>
      </c>
      <c r="I84" s="36">
        <v>1</v>
      </c>
      <c r="J84" s="36">
        <v>1</v>
      </c>
      <c r="K84" s="36">
        <v>1</v>
      </c>
      <c r="L84" s="36">
        <v>1</v>
      </c>
      <c r="M84" s="36">
        <v>1</v>
      </c>
      <c r="N84" s="36">
        <v>1</v>
      </c>
      <c r="O84" s="36">
        <v>1</v>
      </c>
      <c r="P84" s="36">
        <v>1</v>
      </c>
      <c r="Q84" s="47">
        <v>1</v>
      </c>
      <c r="R84" s="48"/>
    </row>
    <row r="85" spans="1:18" ht="34.5">
      <c r="A85" s="158"/>
      <c r="B85" s="93" t="s">
        <v>53</v>
      </c>
      <c r="C85" s="97" t="s">
        <v>67</v>
      </c>
      <c r="D85" s="97"/>
      <c r="E85" s="82" t="s">
        <v>163</v>
      </c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8"/>
      <c r="R85" s="48"/>
    </row>
    <row r="86" spans="1:18" ht="34.5">
      <c r="A86" s="158"/>
      <c r="B86" s="52" t="s">
        <v>251</v>
      </c>
      <c r="C86" s="44" t="s">
        <v>167</v>
      </c>
      <c r="D86" s="44" t="s">
        <v>82</v>
      </c>
      <c r="E86" s="45" t="s">
        <v>163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9"/>
      <c r="R86" s="48"/>
    </row>
    <row r="87" spans="1:18" ht="51.75">
      <c r="A87" s="158"/>
      <c r="B87" s="52" t="s">
        <v>54</v>
      </c>
      <c r="C87" s="44" t="s">
        <v>67</v>
      </c>
      <c r="D87" s="44" t="s">
        <v>82</v>
      </c>
      <c r="E87" s="45" t="s">
        <v>166</v>
      </c>
      <c r="F87" s="7"/>
      <c r="G87" s="7"/>
      <c r="H87" s="7">
        <v>1</v>
      </c>
      <c r="I87" s="7"/>
      <c r="J87" s="7"/>
      <c r="K87" s="7">
        <v>1</v>
      </c>
      <c r="L87" s="7"/>
      <c r="M87" s="7"/>
      <c r="N87" s="7">
        <v>1</v>
      </c>
      <c r="O87" s="7"/>
      <c r="P87" s="7"/>
      <c r="Q87" s="79">
        <v>1</v>
      </c>
      <c r="R87" s="48"/>
    </row>
    <row r="88" spans="1:18" ht="17.25">
      <c r="A88" s="158"/>
      <c r="B88" s="81" t="s">
        <v>124</v>
      </c>
      <c r="C88" s="97"/>
      <c r="D88" s="97"/>
      <c r="E88" s="82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8"/>
      <c r="R88" s="48"/>
    </row>
    <row r="89" spans="1:18" ht="51.75">
      <c r="A89" s="158"/>
      <c r="B89" s="78" t="s">
        <v>120</v>
      </c>
      <c r="C89" s="44" t="s">
        <v>67</v>
      </c>
      <c r="D89" s="44" t="s">
        <v>125</v>
      </c>
      <c r="E89" s="45" t="s">
        <v>163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1</v>
      </c>
      <c r="N89" s="7">
        <v>1</v>
      </c>
      <c r="O89" s="7">
        <v>1</v>
      </c>
      <c r="P89" s="7">
        <v>1</v>
      </c>
      <c r="Q89" s="79">
        <v>1</v>
      </c>
      <c r="R89" s="48"/>
    </row>
    <row r="90" spans="1:18" ht="34.5">
      <c r="A90" s="158"/>
      <c r="B90" s="78" t="s">
        <v>88</v>
      </c>
      <c r="C90" s="44" t="s">
        <v>74</v>
      </c>
      <c r="D90" s="44" t="s">
        <v>126</v>
      </c>
      <c r="E90" s="45" t="s">
        <v>163</v>
      </c>
      <c r="F90" s="7">
        <v>1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  <c r="Q90" s="79">
        <v>1</v>
      </c>
      <c r="R90" s="48"/>
    </row>
    <row r="91" spans="1:18" ht="34.5">
      <c r="A91" s="158"/>
      <c r="B91" s="78" t="s">
        <v>90</v>
      </c>
      <c r="C91" s="44" t="s">
        <v>67</v>
      </c>
      <c r="D91" s="44" t="s">
        <v>93</v>
      </c>
      <c r="E91" s="45" t="s">
        <v>163</v>
      </c>
      <c r="F91" s="7"/>
      <c r="G91" s="7">
        <v>1</v>
      </c>
      <c r="H91" s="7"/>
      <c r="I91" s="7"/>
      <c r="J91" s="7">
        <v>1</v>
      </c>
      <c r="K91" s="7"/>
      <c r="L91" s="7"/>
      <c r="M91" s="7">
        <v>1</v>
      </c>
      <c r="N91" s="7"/>
      <c r="O91" s="7"/>
      <c r="P91" s="7">
        <v>1</v>
      </c>
      <c r="Q91" s="79"/>
      <c r="R91" s="48"/>
    </row>
    <row r="92" spans="1:18" ht="51.75">
      <c r="A92" s="158"/>
      <c r="B92" s="9" t="s">
        <v>178</v>
      </c>
      <c r="C92" s="44" t="s">
        <v>74</v>
      </c>
      <c r="D92" s="44" t="s">
        <v>179</v>
      </c>
      <c r="E92" s="45" t="s">
        <v>180</v>
      </c>
      <c r="F92" s="7"/>
      <c r="G92" s="7"/>
      <c r="H92" s="7">
        <v>1</v>
      </c>
      <c r="I92" s="7"/>
      <c r="J92" s="7"/>
      <c r="K92" s="7">
        <v>1</v>
      </c>
      <c r="L92" s="7"/>
      <c r="M92" s="7"/>
      <c r="N92" s="7">
        <v>1</v>
      </c>
      <c r="O92" s="7"/>
      <c r="P92" s="7"/>
      <c r="Q92" s="79">
        <v>1</v>
      </c>
      <c r="R92" s="48"/>
    </row>
    <row r="93" spans="1:18" ht="34.5">
      <c r="A93" s="158"/>
      <c r="B93" s="78" t="s">
        <v>89</v>
      </c>
      <c r="C93" s="45" t="s">
        <v>67</v>
      </c>
      <c r="D93" s="45" t="s">
        <v>122</v>
      </c>
      <c r="E93" s="45" t="s">
        <v>163</v>
      </c>
      <c r="F93" s="36">
        <v>1</v>
      </c>
      <c r="G93" s="36">
        <v>1</v>
      </c>
      <c r="H93" s="36">
        <v>1</v>
      </c>
      <c r="I93" s="36">
        <v>1</v>
      </c>
      <c r="J93" s="7">
        <v>1</v>
      </c>
      <c r="K93" s="36">
        <v>1</v>
      </c>
      <c r="L93" s="36">
        <v>1</v>
      </c>
      <c r="M93" s="36">
        <v>1</v>
      </c>
      <c r="N93" s="36">
        <v>1</v>
      </c>
      <c r="O93" s="36">
        <v>1</v>
      </c>
      <c r="P93" s="36">
        <v>1</v>
      </c>
      <c r="Q93" s="47">
        <v>1</v>
      </c>
      <c r="R93" s="48"/>
    </row>
    <row r="94" spans="1:18" ht="34.5">
      <c r="A94" s="158"/>
      <c r="B94" s="78" t="s">
        <v>91</v>
      </c>
      <c r="C94" s="45" t="s">
        <v>171</v>
      </c>
      <c r="D94" s="45" t="s">
        <v>118</v>
      </c>
      <c r="E94" s="45" t="s">
        <v>163</v>
      </c>
      <c r="F94" s="36">
        <v>1</v>
      </c>
      <c r="G94" s="36">
        <v>1</v>
      </c>
      <c r="H94" s="36">
        <v>1</v>
      </c>
      <c r="I94" s="7">
        <v>1</v>
      </c>
      <c r="J94" s="36">
        <v>1</v>
      </c>
      <c r="K94" s="36">
        <v>1</v>
      </c>
      <c r="L94" s="36">
        <v>1</v>
      </c>
      <c r="M94" s="36">
        <v>1</v>
      </c>
      <c r="N94" s="36">
        <v>1</v>
      </c>
      <c r="O94" s="36">
        <v>1</v>
      </c>
      <c r="P94" s="36">
        <v>1</v>
      </c>
      <c r="Q94" s="47">
        <v>1</v>
      </c>
      <c r="R94" s="48"/>
    </row>
    <row r="95" spans="1:18" ht="34.5">
      <c r="A95" s="162"/>
      <c r="B95" s="78" t="s">
        <v>92</v>
      </c>
      <c r="C95" s="45" t="s">
        <v>67</v>
      </c>
      <c r="D95" s="45" t="s">
        <v>123</v>
      </c>
      <c r="E95" s="45" t="s">
        <v>163</v>
      </c>
      <c r="F95" s="36">
        <v>1</v>
      </c>
      <c r="G95" s="36">
        <v>1</v>
      </c>
      <c r="H95" s="7">
        <v>1</v>
      </c>
      <c r="I95" s="36">
        <v>1</v>
      </c>
      <c r="J95" s="36">
        <v>1</v>
      </c>
      <c r="K95" s="36">
        <v>1</v>
      </c>
      <c r="L95" s="36">
        <v>1</v>
      </c>
      <c r="M95" s="36">
        <v>1</v>
      </c>
      <c r="N95" s="36">
        <v>1</v>
      </c>
      <c r="O95" s="36">
        <v>1</v>
      </c>
      <c r="P95" s="36">
        <v>1</v>
      </c>
      <c r="Q95" s="47">
        <v>1</v>
      </c>
      <c r="R95" s="99"/>
    </row>
    <row r="96" spans="1:18" ht="34.5">
      <c r="A96" s="162"/>
      <c r="B96" s="78" t="s">
        <v>181</v>
      </c>
      <c r="C96" s="44" t="s">
        <v>67</v>
      </c>
      <c r="D96" s="44" t="s">
        <v>86</v>
      </c>
      <c r="E96" s="45" t="s">
        <v>204</v>
      </c>
      <c r="F96" s="7">
        <v>1</v>
      </c>
      <c r="G96" s="7">
        <v>1</v>
      </c>
      <c r="H96" s="7">
        <v>1</v>
      </c>
      <c r="I96" s="7">
        <v>1</v>
      </c>
      <c r="J96" s="7">
        <v>1</v>
      </c>
      <c r="K96" s="7">
        <v>1</v>
      </c>
      <c r="L96" s="7">
        <v>1</v>
      </c>
      <c r="M96" s="7">
        <v>1</v>
      </c>
      <c r="N96" s="7">
        <v>1</v>
      </c>
      <c r="O96" s="7">
        <v>1</v>
      </c>
      <c r="P96" s="7">
        <v>1</v>
      </c>
      <c r="Q96" s="79">
        <v>1</v>
      </c>
      <c r="R96" s="99"/>
    </row>
    <row r="97" spans="1:18" ht="35.25" thickBot="1">
      <c r="A97" s="162"/>
      <c r="B97" s="78" t="s">
        <v>158</v>
      </c>
      <c r="C97" s="44" t="s">
        <v>74</v>
      </c>
      <c r="D97" s="45" t="s">
        <v>77</v>
      </c>
      <c r="E97" s="45" t="s">
        <v>135</v>
      </c>
      <c r="F97" s="36">
        <v>1</v>
      </c>
      <c r="G97" s="36">
        <v>1</v>
      </c>
      <c r="H97" s="7">
        <v>1</v>
      </c>
      <c r="I97" s="36">
        <v>1</v>
      </c>
      <c r="J97" s="36">
        <v>1</v>
      </c>
      <c r="K97" s="36">
        <v>1</v>
      </c>
      <c r="L97" s="36">
        <v>1</v>
      </c>
      <c r="M97" s="36">
        <v>1</v>
      </c>
      <c r="N97" s="36">
        <v>1</v>
      </c>
      <c r="O97" s="36">
        <v>1</v>
      </c>
      <c r="P97" s="36">
        <v>1</v>
      </c>
      <c r="Q97" s="47">
        <v>1</v>
      </c>
      <c r="R97" s="48"/>
    </row>
    <row r="98" spans="1:18" ht="16.5" customHeight="1">
      <c r="A98" s="157" t="s">
        <v>244</v>
      </c>
      <c r="B98" s="87" t="s">
        <v>128</v>
      </c>
      <c r="C98" s="88"/>
      <c r="D98" s="88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90"/>
      <c r="R98" s="42"/>
    </row>
    <row r="99" spans="1:18" ht="36.75" customHeight="1">
      <c r="A99" s="158"/>
      <c r="B99" s="52" t="s">
        <v>129</v>
      </c>
      <c r="C99" s="45" t="s">
        <v>73</v>
      </c>
      <c r="D99" s="45" t="s">
        <v>83</v>
      </c>
      <c r="E99" s="45" t="s">
        <v>0</v>
      </c>
      <c r="F99" s="36">
        <v>1</v>
      </c>
      <c r="G99" s="36">
        <v>1</v>
      </c>
      <c r="H99" s="36">
        <v>1</v>
      </c>
      <c r="I99" s="36">
        <v>1</v>
      </c>
      <c r="J99" s="36">
        <v>1</v>
      </c>
      <c r="K99" s="36">
        <v>1</v>
      </c>
      <c r="L99" s="36">
        <v>1</v>
      </c>
      <c r="M99" s="36">
        <v>1</v>
      </c>
      <c r="N99" s="36">
        <v>1</v>
      </c>
      <c r="O99" s="36">
        <v>1</v>
      </c>
      <c r="P99" s="36">
        <v>1</v>
      </c>
      <c r="Q99" s="47">
        <v>1</v>
      </c>
      <c r="R99" s="48" t="s">
        <v>139</v>
      </c>
    </row>
    <row r="100" spans="1:18" ht="34.5">
      <c r="A100" s="158"/>
      <c r="B100" s="52" t="s">
        <v>130</v>
      </c>
      <c r="C100" s="45" t="s">
        <v>57</v>
      </c>
      <c r="D100" s="45" t="s">
        <v>79</v>
      </c>
      <c r="E100" s="45" t="s">
        <v>0</v>
      </c>
      <c r="F100" s="7"/>
      <c r="G100" s="36"/>
      <c r="H100" s="36">
        <v>1</v>
      </c>
      <c r="I100" s="36"/>
      <c r="J100" s="36"/>
      <c r="K100" s="36"/>
      <c r="L100" s="36"/>
      <c r="M100" s="36"/>
      <c r="N100" s="36"/>
      <c r="O100" s="36"/>
      <c r="P100" s="36"/>
      <c r="Q100" s="47"/>
      <c r="R100" s="48"/>
    </row>
    <row r="101" spans="1:18" ht="30">
      <c r="A101" s="158"/>
      <c r="B101" s="93" t="s">
        <v>127</v>
      </c>
      <c r="C101" s="82"/>
      <c r="D101" s="82"/>
      <c r="E101" s="82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4"/>
      <c r="R101" s="48"/>
    </row>
    <row r="102" spans="1:18" s="11" customFormat="1" ht="34.5">
      <c r="A102" s="158"/>
      <c r="B102" s="52" t="s">
        <v>210</v>
      </c>
      <c r="C102" s="45" t="s">
        <v>57</v>
      </c>
      <c r="D102" s="45" t="s">
        <v>84</v>
      </c>
      <c r="E102" s="50" t="s">
        <v>182</v>
      </c>
      <c r="F102" s="36"/>
      <c r="G102" s="36"/>
      <c r="H102" s="36">
        <v>1</v>
      </c>
      <c r="I102" s="36"/>
      <c r="J102" s="36"/>
      <c r="K102" s="36"/>
      <c r="L102" s="36"/>
      <c r="M102" s="36"/>
      <c r="N102" s="36"/>
      <c r="O102" s="36"/>
      <c r="P102" s="36"/>
      <c r="Q102" s="47"/>
      <c r="R102" s="48"/>
    </row>
    <row r="103" spans="1:18" s="11" customFormat="1" ht="51.75">
      <c r="A103" s="158"/>
      <c r="B103" s="52" t="s">
        <v>141</v>
      </c>
      <c r="C103" s="45" t="s">
        <v>167</v>
      </c>
      <c r="D103" s="45" t="s">
        <v>84</v>
      </c>
      <c r="E103" s="50" t="s">
        <v>166</v>
      </c>
      <c r="F103" s="36"/>
      <c r="G103" s="36">
        <v>1</v>
      </c>
      <c r="H103" s="36">
        <v>1</v>
      </c>
      <c r="I103" s="36">
        <v>1</v>
      </c>
      <c r="J103" s="36">
        <v>1</v>
      </c>
      <c r="K103" s="36">
        <v>1</v>
      </c>
      <c r="L103" s="36">
        <v>1</v>
      </c>
      <c r="M103" s="36">
        <v>1</v>
      </c>
      <c r="N103" s="36">
        <v>1</v>
      </c>
      <c r="O103" s="36">
        <v>1</v>
      </c>
      <c r="P103" s="36">
        <v>1</v>
      </c>
      <c r="Q103" s="47">
        <v>1</v>
      </c>
      <c r="R103" s="48"/>
    </row>
    <row r="104" spans="1:18" s="11" customFormat="1" ht="51.75">
      <c r="A104" s="158"/>
      <c r="B104" s="52" t="s">
        <v>142</v>
      </c>
      <c r="C104" s="45" t="s">
        <v>167</v>
      </c>
      <c r="D104" s="45" t="s">
        <v>84</v>
      </c>
      <c r="E104" s="50" t="s">
        <v>166</v>
      </c>
      <c r="F104" s="36"/>
      <c r="G104" s="36">
        <v>1</v>
      </c>
      <c r="H104" s="36">
        <v>1</v>
      </c>
      <c r="I104" s="36">
        <v>1</v>
      </c>
      <c r="J104" s="36">
        <v>1</v>
      </c>
      <c r="K104" s="36">
        <v>1</v>
      </c>
      <c r="L104" s="36">
        <v>1</v>
      </c>
      <c r="M104" s="36">
        <v>1</v>
      </c>
      <c r="N104" s="36">
        <v>1</v>
      </c>
      <c r="O104" s="36">
        <v>1</v>
      </c>
      <c r="P104" s="36">
        <v>1</v>
      </c>
      <c r="Q104" s="47">
        <v>1</v>
      </c>
      <c r="R104" s="48"/>
    </row>
    <row r="105" spans="1:18" s="11" customFormat="1" ht="51.75">
      <c r="A105" s="158"/>
      <c r="B105" s="52" t="s">
        <v>143</v>
      </c>
      <c r="C105" s="45" t="s">
        <v>167</v>
      </c>
      <c r="D105" s="45" t="s">
        <v>84</v>
      </c>
      <c r="E105" s="50" t="s">
        <v>166</v>
      </c>
      <c r="F105" s="36">
        <v>1</v>
      </c>
      <c r="G105" s="36">
        <v>1</v>
      </c>
      <c r="H105" s="36">
        <v>1</v>
      </c>
      <c r="I105" s="36">
        <v>1</v>
      </c>
      <c r="J105" s="36">
        <v>1</v>
      </c>
      <c r="K105" s="36">
        <v>1</v>
      </c>
      <c r="L105" s="36">
        <v>1</v>
      </c>
      <c r="M105" s="36">
        <v>1</v>
      </c>
      <c r="N105" s="36">
        <v>1</v>
      </c>
      <c r="O105" s="36">
        <v>1</v>
      </c>
      <c r="P105" s="36">
        <v>1</v>
      </c>
      <c r="Q105" s="47">
        <v>1</v>
      </c>
      <c r="R105" s="48"/>
    </row>
    <row r="106" spans="1:18" s="11" customFormat="1" ht="51.75">
      <c r="A106" s="158"/>
      <c r="B106" s="52" t="s">
        <v>144</v>
      </c>
      <c r="C106" s="45" t="s">
        <v>102</v>
      </c>
      <c r="D106" s="45" t="s">
        <v>84</v>
      </c>
      <c r="E106" s="50" t="s">
        <v>166</v>
      </c>
      <c r="F106" s="36">
        <v>1</v>
      </c>
      <c r="G106" s="36">
        <v>1</v>
      </c>
      <c r="H106" s="36">
        <v>1</v>
      </c>
      <c r="I106" s="36">
        <v>1</v>
      </c>
      <c r="J106" s="36">
        <v>1</v>
      </c>
      <c r="K106" s="36">
        <v>1</v>
      </c>
      <c r="L106" s="36">
        <v>1</v>
      </c>
      <c r="M106" s="36">
        <v>1</v>
      </c>
      <c r="N106" s="36">
        <v>1</v>
      </c>
      <c r="O106" s="36">
        <v>1</v>
      </c>
      <c r="P106" s="36">
        <v>1</v>
      </c>
      <c r="Q106" s="47">
        <v>1</v>
      </c>
      <c r="R106" s="48"/>
    </row>
    <row r="107" spans="1:18" s="11" customFormat="1" ht="34.5">
      <c r="A107" s="158"/>
      <c r="B107" s="52" t="s">
        <v>159</v>
      </c>
      <c r="C107" s="45" t="s">
        <v>67</v>
      </c>
      <c r="D107" s="45" t="s">
        <v>84</v>
      </c>
      <c r="E107" s="50" t="s">
        <v>0</v>
      </c>
      <c r="F107" s="36"/>
      <c r="G107" s="36"/>
      <c r="H107" s="36">
        <v>1</v>
      </c>
      <c r="I107" s="36"/>
      <c r="J107" s="36"/>
      <c r="K107" s="36">
        <v>1</v>
      </c>
      <c r="L107" s="36"/>
      <c r="M107" s="36"/>
      <c r="N107" s="36">
        <v>1</v>
      </c>
      <c r="O107" s="36"/>
      <c r="P107" s="36"/>
      <c r="Q107" s="47">
        <v>1</v>
      </c>
      <c r="R107" s="48"/>
    </row>
    <row r="108" spans="1:18" s="11" customFormat="1" ht="51.75">
      <c r="A108" s="158"/>
      <c r="B108" s="52" t="s">
        <v>145</v>
      </c>
      <c r="C108" s="45" t="s">
        <v>167</v>
      </c>
      <c r="D108" s="45" t="s">
        <v>84</v>
      </c>
      <c r="E108" s="50" t="s">
        <v>183</v>
      </c>
      <c r="F108" s="36"/>
      <c r="G108" s="36"/>
      <c r="H108" s="36">
        <v>1</v>
      </c>
      <c r="I108" s="36"/>
      <c r="J108" s="36"/>
      <c r="K108" s="36">
        <v>1</v>
      </c>
      <c r="L108" s="36"/>
      <c r="M108" s="36"/>
      <c r="N108" s="36">
        <v>1</v>
      </c>
      <c r="O108" s="36"/>
      <c r="P108" s="36"/>
      <c r="Q108" s="47">
        <v>1</v>
      </c>
      <c r="R108" s="48"/>
    </row>
    <row r="109" spans="1:18" s="11" customFormat="1" ht="51.75">
      <c r="A109" s="158"/>
      <c r="B109" s="52" t="s">
        <v>146</v>
      </c>
      <c r="C109" s="45" t="s">
        <v>205</v>
      </c>
      <c r="D109" s="45" t="s">
        <v>84</v>
      </c>
      <c r="E109" s="50" t="s">
        <v>180</v>
      </c>
      <c r="F109" s="36"/>
      <c r="G109" s="36"/>
      <c r="H109" s="36"/>
      <c r="I109" s="36"/>
      <c r="J109" s="36"/>
      <c r="K109" s="36"/>
      <c r="L109" s="36"/>
      <c r="M109" s="36">
        <v>1</v>
      </c>
      <c r="N109" s="36"/>
      <c r="O109" s="36"/>
      <c r="P109" s="36"/>
      <c r="Q109" s="47"/>
      <c r="R109" s="48"/>
    </row>
    <row r="110" spans="1:18" s="11" customFormat="1" ht="51.75">
      <c r="A110" s="158"/>
      <c r="B110" s="52" t="s">
        <v>147</v>
      </c>
      <c r="C110" s="45" t="s">
        <v>102</v>
      </c>
      <c r="D110" s="45" t="s">
        <v>84</v>
      </c>
      <c r="E110" s="50" t="s">
        <v>180</v>
      </c>
      <c r="F110" s="36">
        <v>1</v>
      </c>
      <c r="G110" s="36">
        <v>1</v>
      </c>
      <c r="H110" s="36">
        <v>1</v>
      </c>
      <c r="I110" s="36">
        <v>1</v>
      </c>
      <c r="J110" s="36">
        <v>1</v>
      </c>
      <c r="K110" s="36">
        <v>1</v>
      </c>
      <c r="L110" s="36">
        <v>1</v>
      </c>
      <c r="M110" s="36">
        <v>1</v>
      </c>
      <c r="N110" s="36">
        <v>1</v>
      </c>
      <c r="O110" s="36">
        <v>1</v>
      </c>
      <c r="P110" s="36">
        <v>1</v>
      </c>
      <c r="Q110" s="47">
        <v>1</v>
      </c>
      <c r="R110" s="48"/>
    </row>
    <row r="111" spans="1:18" s="11" customFormat="1" ht="51.75">
      <c r="A111" s="158"/>
      <c r="B111" s="52" t="s">
        <v>148</v>
      </c>
      <c r="C111" s="45" t="s">
        <v>184</v>
      </c>
      <c r="D111" s="45" t="s">
        <v>84</v>
      </c>
      <c r="E111" s="50" t="s">
        <v>180</v>
      </c>
      <c r="F111" s="36"/>
      <c r="G111" s="36"/>
      <c r="H111" s="36">
        <v>1</v>
      </c>
      <c r="I111" s="36"/>
      <c r="J111" s="36"/>
      <c r="K111" s="36">
        <v>1</v>
      </c>
      <c r="L111" s="36"/>
      <c r="M111" s="36"/>
      <c r="N111" s="36">
        <v>1</v>
      </c>
      <c r="O111" s="36"/>
      <c r="P111" s="36"/>
      <c r="Q111" s="47">
        <v>1</v>
      </c>
      <c r="R111" s="48"/>
    </row>
    <row r="112" spans="1:18" ht="34.5">
      <c r="A112" s="158"/>
      <c r="B112" s="52" t="s">
        <v>160</v>
      </c>
      <c r="C112" s="45" t="s">
        <v>102</v>
      </c>
      <c r="D112" s="45" t="s">
        <v>84</v>
      </c>
      <c r="E112" s="50" t="s">
        <v>175</v>
      </c>
      <c r="F112" s="36">
        <v>1</v>
      </c>
      <c r="G112" s="36">
        <v>1</v>
      </c>
      <c r="H112" s="36">
        <v>1</v>
      </c>
      <c r="I112" s="36">
        <v>1</v>
      </c>
      <c r="J112" s="36">
        <v>1</v>
      </c>
      <c r="K112" s="36">
        <v>1</v>
      </c>
      <c r="L112" s="36">
        <v>1</v>
      </c>
      <c r="M112" s="36">
        <v>1</v>
      </c>
      <c r="N112" s="36">
        <v>1</v>
      </c>
      <c r="O112" s="36">
        <v>1</v>
      </c>
      <c r="P112" s="36">
        <v>1</v>
      </c>
      <c r="Q112" s="47">
        <v>1</v>
      </c>
      <c r="R112" s="48"/>
    </row>
    <row r="113" spans="1:18" ht="69">
      <c r="A113" s="158"/>
      <c r="B113" s="52" t="s">
        <v>161</v>
      </c>
      <c r="C113" s="45" t="s">
        <v>102</v>
      </c>
      <c r="D113" s="45" t="s">
        <v>84</v>
      </c>
      <c r="E113" s="50" t="s">
        <v>185</v>
      </c>
      <c r="F113" s="36">
        <v>1</v>
      </c>
      <c r="G113" s="36">
        <v>1</v>
      </c>
      <c r="H113" s="36">
        <v>1</v>
      </c>
      <c r="I113" s="36">
        <v>1</v>
      </c>
      <c r="J113" s="36">
        <v>1</v>
      </c>
      <c r="K113" s="36">
        <v>1</v>
      </c>
      <c r="L113" s="36">
        <v>1</v>
      </c>
      <c r="M113" s="36">
        <v>1</v>
      </c>
      <c r="N113" s="36">
        <v>1</v>
      </c>
      <c r="O113" s="36">
        <v>1</v>
      </c>
      <c r="P113" s="36">
        <v>1</v>
      </c>
      <c r="Q113" s="47">
        <v>1</v>
      </c>
      <c r="R113" s="48"/>
    </row>
    <row r="114" spans="1:18" ht="51.75">
      <c r="A114" s="158"/>
      <c r="B114" s="52" t="s">
        <v>231</v>
      </c>
      <c r="C114" s="45" t="s">
        <v>102</v>
      </c>
      <c r="D114" s="45" t="s">
        <v>84</v>
      </c>
      <c r="E114" s="50" t="s">
        <v>176</v>
      </c>
      <c r="F114" s="36"/>
      <c r="G114" s="36"/>
      <c r="H114" s="36">
        <v>1</v>
      </c>
      <c r="I114" s="36">
        <v>1</v>
      </c>
      <c r="J114" s="36">
        <v>1</v>
      </c>
      <c r="K114" s="36">
        <v>1</v>
      </c>
      <c r="L114" s="36">
        <v>1</v>
      </c>
      <c r="M114" s="36">
        <v>1</v>
      </c>
      <c r="N114" s="36">
        <v>1</v>
      </c>
      <c r="O114" s="36">
        <v>1</v>
      </c>
      <c r="P114" s="36">
        <v>1</v>
      </c>
      <c r="Q114" s="47">
        <v>1</v>
      </c>
      <c r="R114" s="48"/>
    </row>
    <row r="115" spans="1:18" ht="30">
      <c r="A115" s="158"/>
      <c r="B115" s="93" t="s">
        <v>149</v>
      </c>
      <c r="C115" s="82"/>
      <c r="D115" s="82"/>
      <c r="E115" s="82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4"/>
      <c r="R115" s="48"/>
    </row>
    <row r="116" spans="1:18" s="11" customFormat="1" ht="51.75">
      <c r="A116" s="158"/>
      <c r="B116" s="52" t="s">
        <v>252</v>
      </c>
      <c r="C116" s="44" t="s">
        <v>57</v>
      </c>
      <c r="D116" s="45" t="s">
        <v>84</v>
      </c>
      <c r="E116" s="45" t="s">
        <v>163</v>
      </c>
      <c r="F116" s="36"/>
      <c r="G116" s="36"/>
      <c r="H116" s="7">
        <v>3</v>
      </c>
      <c r="I116" s="36">
        <v>3</v>
      </c>
      <c r="J116" s="36">
        <v>3</v>
      </c>
      <c r="K116" s="36">
        <v>3</v>
      </c>
      <c r="L116" s="36">
        <v>3</v>
      </c>
      <c r="M116" s="36">
        <v>3</v>
      </c>
      <c r="N116" s="36">
        <v>3</v>
      </c>
      <c r="O116" s="36"/>
      <c r="P116" s="36"/>
      <c r="Q116" s="47"/>
      <c r="R116" s="48"/>
    </row>
    <row r="117" spans="1:18" s="11" customFormat="1" ht="51.75">
      <c r="A117" s="158"/>
      <c r="B117" s="52" t="s">
        <v>150</v>
      </c>
      <c r="C117" s="44" t="s">
        <v>187</v>
      </c>
      <c r="D117" s="45" t="s">
        <v>78</v>
      </c>
      <c r="E117" s="45" t="s">
        <v>163</v>
      </c>
      <c r="F117" s="36">
        <v>3</v>
      </c>
      <c r="G117" s="36">
        <v>3</v>
      </c>
      <c r="H117" s="7">
        <v>3</v>
      </c>
      <c r="I117" s="36">
        <v>3</v>
      </c>
      <c r="J117" s="36">
        <v>3</v>
      </c>
      <c r="K117" s="36">
        <v>3</v>
      </c>
      <c r="L117" s="36">
        <v>3</v>
      </c>
      <c r="M117" s="36">
        <v>3</v>
      </c>
      <c r="N117" s="36">
        <v>3</v>
      </c>
      <c r="O117" s="36">
        <v>1</v>
      </c>
      <c r="P117" s="36">
        <v>1</v>
      </c>
      <c r="Q117" s="47">
        <v>1</v>
      </c>
      <c r="R117" s="48"/>
    </row>
    <row r="118" spans="1:18" s="11" customFormat="1" ht="34.5">
      <c r="A118" s="158"/>
      <c r="B118" s="52" t="s">
        <v>151</v>
      </c>
      <c r="C118" s="44" t="s">
        <v>187</v>
      </c>
      <c r="D118" s="45" t="s">
        <v>84</v>
      </c>
      <c r="E118" s="45" t="s">
        <v>163</v>
      </c>
      <c r="F118" s="36"/>
      <c r="G118" s="36"/>
      <c r="H118" s="7">
        <v>3</v>
      </c>
      <c r="I118" s="36"/>
      <c r="J118" s="36"/>
      <c r="K118" s="36">
        <v>3</v>
      </c>
      <c r="L118" s="36"/>
      <c r="M118" s="36"/>
      <c r="N118" s="36">
        <v>3</v>
      </c>
      <c r="O118" s="36"/>
      <c r="P118" s="36"/>
      <c r="Q118" s="47">
        <v>1</v>
      </c>
      <c r="R118" s="48"/>
    </row>
    <row r="119" spans="1:18" s="11" customFormat="1" ht="58.5" customHeight="1">
      <c r="A119" s="158"/>
      <c r="B119" s="52" t="s">
        <v>152</v>
      </c>
      <c r="C119" s="44" t="s">
        <v>75</v>
      </c>
      <c r="D119" s="45" t="s">
        <v>84</v>
      </c>
      <c r="E119" s="45" t="s">
        <v>163</v>
      </c>
      <c r="F119" s="36"/>
      <c r="G119" s="36"/>
      <c r="H119" s="7"/>
      <c r="I119" s="36"/>
      <c r="J119" s="36">
        <v>3</v>
      </c>
      <c r="K119" s="36"/>
      <c r="L119" s="36"/>
      <c r="M119" s="36"/>
      <c r="N119" s="36"/>
      <c r="O119" s="36">
        <v>3</v>
      </c>
      <c r="P119" s="36"/>
      <c r="Q119" s="47"/>
      <c r="R119" s="48"/>
    </row>
    <row r="120" spans="1:18" s="11" customFormat="1" ht="51.75">
      <c r="A120" s="158"/>
      <c r="B120" s="52" t="s">
        <v>153</v>
      </c>
      <c r="C120" s="44" t="s">
        <v>167</v>
      </c>
      <c r="D120" s="45" t="s">
        <v>84</v>
      </c>
      <c r="E120" s="45" t="s">
        <v>163</v>
      </c>
      <c r="F120" s="36"/>
      <c r="G120" s="36"/>
      <c r="H120" s="36">
        <v>3</v>
      </c>
      <c r="I120" s="7"/>
      <c r="J120" s="36"/>
      <c r="K120" s="36">
        <v>3</v>
      </c>
      <c r="L120" s="36"/>
      <c r="M120" s="36"/>
      <c r="N120" s="36">
        <v>3</v>
      </c>
      <c r="O120" s="36"/>
      <c r="P120" s="36"/>
      <c r="Q120" s="47">
        <v>1</v>
      </c>
      <c r="R120" s="48"/>
    </row>
    <row r="121" spans="1:18" s="11" customFormat="1" ht="34.5">
      <c r="A121" s="158"/>
      <c r="B121" s="52" t="s">
        <v>211</v>
      </c>
      <c r="C121" s="45" t="s">
        <v>57</v>
      </c>
      <c r="D121" s="45" t="s">
        <v>212</v>
      </c>
      <c r="E121" s="45" t="s">
        <v>163</v>
      </c>
      <c r="F121" s="36"/>
      <c r="G121" s="36"/>
      <c r="H121" s="7"/>
      <c r="I121" s="36"/>
      <c r="J121" s="36"/>
      <c r="K121" s="36"/>
      <c r="L121" s="36"/>
      <c r="M121" s="36"/>
      <c r="N121" s="36">
        <v>3</v>
      </c>
      <c r="O121" s="36"/>
      <c r="P121" s="36"/>
      <c r="Q121" s="47"/>
      <c r="R121" s="48"/>
    </row>
    <row r="122" spans="1:18" s="11" customFormat="1" ht="34.5">
      <c r="A122" s="158"/>
      <c r="B122" s="52" t="s">
        <v>154</v>
      </c>
      <c r="C122" s="45" t="s">
        <v>74</v>
      </c>
      <c r="D122" s="45" t="s">
        <v>84</v>
      </c>
      <c r="E122" s="45" t="s">
        <v>163</v>
      </c>
      <c r="F122" s="36"/>
      <c r="G122" s="36"/>
      <c r="H122" s="7"/>
      <c r="I122" s="36"/>
      <c r="J122" s="36"/>
      <c r="K122" s="36">
        <v>3</v>
      </c>
      <c r="L122" s="36"/>
      <c r="M122" s="36"/>
      <c r="N122" s="36">
        <v>3</v>
      </c>
      <c r="O122" s="36"/>
      <c r="P122" s="36"/>
      <c r="Q122" s="47">
        <v>1</v>
      </c>
      <c r="R122" s="48"/>
    </row>
    <row r="123" spans="1:18" s="11" customFormat="1" ht="34.5">
      <c r="A123" s="158"/>
      <c r="B123" s="52" t="s">
        <v>155</v>
      </c>
      <c r="C123" s="45" t="s">
        <v>188</v>
      </c>
      <c r="D123" s="45" t="s">
        <v>84</v>
      </c>
      <c r="E123" s="45" t="s">
        <v>163</v>
      </c>
      <c r="F123" s="36"/>
      <c r="G123" s="36"/>
      <c r="H123" s="7">
        <v>3</v>
      </c>
      <c r="I123" s="36">
        <v>3</v>
      </c>
      <c r="J123" s="36">
        <v>3</v>
      </c>
      <c r="K123" s="36">
        <v>3</v>
      </c>
      <c r="L123" s="36">
        <v>3</v>
      </c>
      <c r="M123" s="36">
        <v>3</v>
      </c>
      <c r="N123" s="36">
        <v>3</v>
      </c>
      <c r="O123" s="36">
        <v>1</v>
      </c>
      <c r="P123" s="36">
        <v>1</v>
      </c>
      <c r="Q123" s="47">
        <v>1</v>
      </c>
      <c r="R123" s="48"/>
    </row>
    <row r="124" spans="1:18" ht="30">
      <c r="A124" s="158"/>
      <c r="B124" s="93" t="s">
        <v>133</v>
      </c>
      <c r="C124" s="82"/>
      <c r="D124" s="82"/>
      <c r="E124" s="82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4"/>
      <c r="R124" s="48"/>
    </row>
    <row r="125" spans="1:18" s="11" customFormat="1" ht="17.25">
      <c r="A125" s="158"/>
      <c r="B125" s="80"/>
      <c r="C125" s="44"/>
      <c r="D125" s="45"/>
      <c r="E125" s="45"/>
      <c r="F125" s="36"/>
      <c r="G125" s="36"/>
      <c r="H125" s="7"/>
      <c r="I125" s="36"/>
      <c r="J125" s="36"/>
      <c r="K125" s="36"/>
      <c r="L125" s="36"/>
      <c r="M125" s="36"/>
      <c r="N125" s="36"/>
      <c r="O125" s="36"/>
      <c r="P125" s="36"/>
      <c r="Q125" s="47"/>
      <c r="R125" s="48"/>
    </row>
    <row r="126" spans="1:18" s="11" customFormat="1" ht="17.25">
      <c r="A126" s="158"/>
      <c r="B126" s="80"/>
      <c r="C126" s="44"/>
      <c r="D126" s="45"/>
      <c r="E126" s="45"/>
      <c r="F126" s="36"/>
      <c r="G126" s="36"/>
      <c r="H126" s="7"/>
      <c r="I126" s="36"/>
      <c r="J126" s="36"/>
      <c r="K126" s="36"/>
      <c r="L126" s="36"/>
      <c r="M126" s="36"/>
      <c r="N126" s="36"/>
      <c r="O126" s="36"/>
      <c r="P126" s="36"/>
      <c r="Q126" s="47"/>
      <c r="R126" s="48"/>
    </row>
    <row r="127" spans="1:18" s="11" customFormat="1" ht="17.25">
      <c r="A127" s="158"/>
      <c r="B127" s="80"/>
      <c r="C127" s="44"/>
      <c r="D127" s="45"/>
      <c r="E127" s="45"/>
      <c r="F127" s="36"/>
      <c r="G127" s="36"/>
      <c r="H127" s="7"/>
      <c r="I127" s="36"/>
      <c r="J127" s="36"/>
      <c r="K127" s="36"/>
      <c r="L127" s="36"/>
      <c r="M127" s="36"/>
      <c r="N127" s="36"/>
      <c r="O127" s="36"/>
      <c r="P127" s="36"/>
      <c r="Q127" s="47"/>
      <c r="R127" s="48"/>
    </row>
    <row r="128" spans="1:18" s="11" customFormat="1" ht="17.25">
      <c r="A128" s="158"/>
      <c r="B128" s="80"/>
      <c r="C128" s="44"/>
      <c r="D128" s="45"/>
      <c r="E128" s="45"/>
      <c r="F128" s="36"/>
      <c r="G128" s="36"/>
      <c r="H128" s="7"/>
      <c r="I128" s="36"/>
      <c r="J128" s="36"/>
      <c r="K128" s="36"/>
      <c r="L128" s="36"/>
      <c r="M128" s="36"/>
      <c r="N128" s="36"/>
      <c r="O128" s="36"/>
      <c r="P128" s="36"/>
      <c r="Q128" s="47"/>
      <c r="R128" s="48"/>
    </row>
    <row r="129" spans="1:18" s="11" customFormat="1" ht="17.25">
      <c r="A129" s="158"/>
      <c r="B129" s="80"/>
      <c r="C129" s="44"/>
      <c r="D129" s="45"/>
      <c r="E129" s="45"/>
      <c r="F129" s="36"/>
      <c r="G129" s="36"/>
      <c r="H129" s="7"/>
      <c r="I129" s="36"/>
      <c r="J129" s="36"/>
      <c r="K129" s="36"/>
      <c r="L129" s="36"/>
      <c r="M129" s="36"/>
      <c r="N129" s="36"/>
      <c r="O129" s="36"/>
      <c r="P129" s="36"/>
      <c r="Q129" s="47"/>
      <c r="R129" s="48"/>
    </row>
    <row r="130" spans="1:18" s="11" customFormat="1" ht="17.25">
      <c r="A130" s="158"/>
      <c r="B130" s="80"/>
      <c r="C130" s="44"/>
      <c r="D130" s="45"/>
      <c r="E130" s="45"/>
      <c r="F130" s="36"/>
      <c r="G130" s="36"/>
      <c r="H130" s="7"/>
      <c r="I130" s="36"/>
      <c r="J130" s="36"/>
      <c r="K130" s="36"/>
      <c r="L130" s="36"/>
      <c r="M130" s="36"/>
      <c r="N130" s="36"/>
      <c r="O130" s="36"/>
      <c r="P130" s="36"/>
      <c r="Q130" s="47"/>
      <c r="R130" s="48"/>
    </row>
    <row r="131" spans="1:18" s="11" customFormat="1" ht="17.25">
      <c r="A131" s="158"/>
      <c r="B131" s="80"/>
      <c r="C131" s="44"/>
      <c r="D131" s="45"/>
      <c r="E131" s="45"/>
      <c r="F131" s="36"/>
      <c r="G131" s="36"/>
      <c r="H131" s="7"/>
      <c r="I131" s="36"/>
      <c r="J131" s="36"/>
      <c r="K131" s="36"/>
      <c r="L131" s="36"/>
      <c r="M131" s="36"/>
      <c r="N131" s="36"/>
      <c r="O131" s="36"/>
      <c r="P131" s="36"/>
      <c r="Q131" s="47"/>
      <c r="R131" s="48"/>
    </row>
    <row r="132" spans="1:18" s="11" customFormat="1" ht="17.25">
      <c r="A132" s="158"/>
      <c r="B132" s="80"/>
      <c r="C132" s="44"/>
      <c r="D132" s="45"/>
      <c r="E132" s="45"/>
      <c r="F132" s="36"/>
      <c r="G132" s="36"/>
      <c r="H132" s="7"/>
      <c r="I132" s="36"/>
      <c r="J132" s="36"/>
      <c r="K132" s="36"/>
      <c r="L132" s="36"/>
      <c r="M132" s="36"/>
      <c r="N132" s="36"/>
      <c r="O132" s="36"/>
      <c r="P132" s="36"/>
      <c r="Q132" s="47"/>
      <c r="R132" s="48"/>
    </row>
    <row r="133" spans="1:18" s="11" customFormat="1" ht="17.25">
      <c r="A133" s="158"/>
      <c r="B133" s="80"/>
      <c r="C133" s="44"/>
      <c r="D133" s="45"/>
      <c r="E133" s="45"/>
      <c r="F133" s="36"/>
      <c r="G133" s="36"/>
      <c r="H133" s="7"/>
      <c r="I133" s="36"/>
      <c r="J133" s="36"/>
      <c r="K133" s="36"/>
      <c r="L133" s="36"/>
      <c r="M133" s="36"/>
      <c r="N133" s="36"/>
      <c r="O133" s="36"/>
      <c r="P133" s="36"/>
      <c r="Q133" s="47"/>
      <c r="R133" s="48"/>
    </row>
    <row r="134" spans="1:18" s="11" customFormat="1" ht="17.25">
      <c r="A134" s="158"/>
      <c r="B134" s="80"/>
      <c r="C134" s="44"/>
      <c r="D134" s="45"/>
      <c r="E134" s="45"/>
      <c r="F134" s="36"/>
      <c r="G134" s="36"/>
      <c r="H134" s="7"/>
      <c r="I134" s="36"/>
      <c r="J134" s="36"/>
      <c r="K134" s="36"/>
      <c r="L134" s="36"/>
      <c r="M134" s="36"/>
      <c r="N134" s="36"/>
      <c r="O134" s="36"/>
      <c r="P134" s="36"/>
      <c r="Q134" s="47"/>
      <c r="R134" s="48"/>
    </row>
    <row r="135" spans="1:18" s="11" customFormat="1" ht="17.25">
      <c r="A135" s="158"/>
      <c r="B135" s="80"/>
      <c r="C135" s="44"/>
      <c r="D135" s="45"/>
      <c r="E135" s="45"/>
      <c r="F135" s="36"/>
      <c r="G135" s="36"/>
      <c r="H135" s="7"/>
      <c r="I135" s="36"/>
      <c r="J135" s="36"/>
      <c r="K135" s="36"/>
      <c r="L135" s="36"/>
      <c r="M135" s="36"/>
      <c r="N135" s="36"/>
      <c r="O135" s="36"/>
      <c r="P135" s="36"/>
      <c r="Q135" s="47"/>
      <c r="R135" s="48"/>
    </row>
    <row r="136" spans="1:18" s="11" customFormat="1" ht="17.25">
      <c r="A136" s="158"/>
      <c r="B136" s="80"/>
      <c r="C136" s="45"/>
      <c r="D136" s="45"/>
      <c r="E136" s="45"/>
      <c r="F136" s="36"/>
      <c r="G136" s="36"/>
      <c r="H136" s="7"/>
      <c r="I136" s="36"/>
      <c r="J136" s="36"/>
      <c r="K136" s="36"/>
      <c r="L136" s="36"/>
      <c r="M136" s="36"/>
      <c r="N136" s="36"/>
      <c r="O136" s="36"/>
      <c r="P136" s="36"/>
      <c r="Q136" s="47"/>
      <c r="R136" s="48"/>
    </row>
    <row r="137" spans="1:18" s="11" customFormat="1" ht="17.25">
      <c r="A137" s="158"/>
      <c r="B137" s="80"/>
      <c r="C137" s="45"/>
      <c r="D137" s="45"/>
      <c r="E137" s="45"/>
      <c r="F137" s="36"/>
      <c r="G137" s="36"/>
      <c r="H137" s="36"/>
      <c r="I137" s="7"/>
      <c r="J137" s="36"/>
      <c r="K137" s="36"/>
      <c r="L137" s="36"/>
      <c r="M137" s="36"/>
      <c r="N137" s="36"/>
      <c r="O137" s="36"/>
      <c r="P137" s="36"/>
      <c r="Q137" s="47"/>
      <c r="R137" s="48"/>
    </row>
    <row r="138" spans="1:18" s="11" customFormat="1" ht="17.25">
      <c r="A138" s="158"/>
      <c r="B138" s="80"/>
      <c r="C138" s="45"/>
      <c r="D138" s="45"/>
      <c r="E138" s="45"/>
      <c r="F138" s="36"/>
      <c r="G138" s="36"/>
      <c r="H138" s="36"/>
      <c r="I138" s="7"/>
      <c r="J138" s="36"/>
      <c r="K138" s="36"/>
      <c r="L138" s="36"/>
      <c r="M138" s="36"/>
      <c r="N138" s="36"/>
      <c r="O138" s="36"/>
      <c r="P138" s="36"/>
      <c r="Q138" s="47"/>
      <c r="R138" s="48"/>
    </row>
    <row r="139" spans="1:18" ht="17.25">
      <c r="A139" s="158"/>
      <c r="B139" s="100" t="s">
        <v>106</v>
      </c>
      <c r="C139" s="82"/>
      <c r="D139" s="82"/>
      <c r="E139" s="82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4"/>
      <c r="R139" s="48"/>
    </row>
    <row r="140" spans="1:18" ht="34.5">
      <c r="A140" s="158"/>
      <c r="B140" s="52" t="s">
        <v>103</v>
      </c>
      <c r="C140" s="44" t="s">
        <v>57</v>
      </c>
      <c r="D140" s="45" t="s">
        <v>84</v>
      </c>
      <c r="E140" s="45" t="s">
        <v>163</v>
      </c>
      <c r="F140" s="36"/>
      <c r="G140" s="36"/>
      <c r="H140" s="7">
        <v>1</v>
      </c>
      <c r="I140" s="36"/>
      <c r="J140" s="36"/>
      <c r="K140" s="36"/>
      <c r="L140" s="36"/>
      <c r="M140" s="36"/>
      <c r="N140" s="36"/>
      <c r="O140" s="36"/>
      <c r="P140" s="36"/>
      <c r="Q140" s="47"/>
      <c r="R140" s="48"/>
    </row>
    <row r="141" spans="1:18" ht="34.5">
      <c r="A141" s="158"/>
      <c r="B141" s="52" t="s">
        <v>213</v>
      </c>
      <c r="C141" s="44" t="s">
        <v>57</v>
      </c>
      <c r="D141" s="45" t="s">
        <v>84</v>
      </c>
      <c r="E141" s="45" t="s">
        <v>163</v>
      </c>
      <c r="F141" s="36"/>
      <c r="G141" s="36"/>
      <c r="H141" s="36">
        <v>1</v>
      </c>
      <c r="I141" s="36"/>
      <c r="J141" s="7"/>
      <c r="K141" s="36"/>
      <c r="L141" s="36"/>
      <c r="M141" s="36"/>
      <c r="N141" s="36"/>
      <c r="O141" s="36"/>
      <c r="P141" s="36"/>
      <c r="Q141" s="47"/>
      <c r="R141" s="48"/>
    </row>
    <row r="142" spans="1:18" ht="34.5">
      <c r="A142" s="158"/>
      <c r="B142" s="52" t="s">
        <v>104</v>
      </c>
      <c r="C142" s="44" t="s">
        <v>57</v>
      </c>
      <c r="D142" s="45" t="s">
        <v>84</v>
      </c>
      <c r="E142" s="45" t="s">
        <v>163</v>
      </c>
      <c r="F142" s="101">
        <v>1</v>
      </c>
      <c r="G142" s="101">
        <v>1</v>
      </c>
      <c r="H142" s="102">
        <v>1</v>
      </c>
      <c r="I142" s="7">
        <v>1</v>
      </c>
      <c r="J142" s="102">
        <v>1</v>
      </c>
      <c r="K142" s="102">
        <v>1</v>
      </c>
      <c r="L142" s="102">
        <v>1</v>
      </c>
      <c r="M142" s="102">
        <v>1</v>
      </c>
      <c r="N142" s="102">
        <v>1</v>
      </c>
      <c r="O142" s="101">
        <v>1</v>
      </c>
      <c r="P142" s="102">
        <v>1</v>
      </c>
      <c r="Q142" s="103">
        <v>1</v>
      </c>
      <c r="R142" s="48"/>
    </row>
    <row r="143" spans="1:18" ht="34.5">
      <c r="A143" s="158"/>
      <c r="B143" s="52" t="s">
        <v>105</v>
      </c>
      <c r="C143" s="44" t="s">
        <v>75</v>
      </c>
      <c r="D143" s="45" t="s">
        <v>84</v>
      </c>
      <c r="E143" s="45" t="s">
        <v>163</v>
      </c>
      <c r="F143" s="101"/>
      <c r="G143" s="101"/>
      <c r="H143" s="102"/>
      <c r="I143" s="102"/>
      <c r="J143" s="7"/>
      <c r="K143" s="102"/>
      <c r="L143" s="102"/>
      <c r="M143" s="102"/>
      <c r="N143" s="102"/>
      <c r="O143" s="101">
        <v>1</v>
      </c>
      <c r="P143" s="102"/>
      <c r="Q143" s="103"/>
      <c r="R143" s="48"/>
    </row>
    <row r="144" spans="1:18" ht="35.25" thickBot="1">
      <c r="A144" s="158"/>
      <c r="B144" s="52" t="s">
        <v>131</v>
      </c>
      <c r="C144" s="44" t="s">
        <v>108</v>
      </c>
      <c r="D144" s="45" t="s">
        <v>84</v>
      </c>
      <c r="E144" s="45" t="s">
        <v>163</v>
      </c>
      <c r="F144" s="36"/>
      <c r="G144" s="36"/>
      <c r="H144" s="7"/>
      <c r="I144" s="36"/>
      <c r="J144" s="36"/>
      <c r="K144" s="7"/>
      <c r="L144" s="36"/>
      <c r="M144" s="36"/>
      <c r="N144" s="36">
        <v>1</v>
      </c>
      <c r="O144" s="36"/>
      <c r="P144" s="36"/>
      <c r="Q144" s="47"/>
      <c r="R144" s="48"/>
    </row>
    <row r="145" spans="1:18" ht="34.5">
      <c r="A145" s="159" t="s">
        <v>56</v>
      </c>
      <c r="B145" s="104" t="s">
        <v>253</v>
      </c>
      <c r="C145" s="105" t="s">
        <v>57</v>
      </c>
      <c r="D145" s="105" t="s">
        <v>79</v>
      </c>
      <c r="E145" s="75" t="s">
        <v>163</v>
      </c>
      <c r="F145" s="106">
        <v>1</v>
      </c>
      <c r="G145" s="107">
        <v>1</v>
      </c>
      <c r="H145" s="107">
        <v>1</v>
      </c>
      <c r="I145" s="108">
        <v>1</v>
      </c>
      <c r="J145" s="107">
        <v>1</v>
      </c>
      <c r="K145" s="107">
        <v>1</v>
      </c>
      <c r="L145" s="107">
        <v>1</v>
      </c>
      <c r="M145" s="107">
        <v>1</v>
      </c>
      <c r="N145" s="107">
        <v>1</v>
      </c>
      <c r="O145" s="107">
        <v>1</v>
      </c>
      <c r="P145" s="107">
        <v>1</v>
      </c>
      <c r="Q145" s="109">
        <v>1</v>
      </c>
      <c r="R145" s="42"/>
    </row>
    <row r="146" spans="1:18" ht="34.5">
      <c r="A146" s="160"/>
      <c r="B146" s="78" t="s">
        <v>41</v>
      </c>
      <c r="C146" s="50" t="s">
        <v>57</v>
      </c>
      <c r="D146" s="50" t="s">
        <v>79</v>
      </c>
      <c r="E146" s="45" t="s">
        <v>163</v>
      </c>
      <c r="F146" s="7">
        <v>1</v>
      </c>
      <c r="G146" s="7">
        <v>1</v>
      </c>
      <c r="H146" s="7">
        <v>1</v>
      </c>
      <c r="I146" s="7">
        <v>1</v>
      </c>
      <c r="J146" s="7">
        <v>1</v>
      </c>
      <c r="K146" s="7">
        <v>1</v>
      </c>
      <c r="L146" s="7">
        <v>1</v>
      </c>
      <c r="M146" s="7">
        <v>1</v>
      </c>
      <c r="N146" s="7">
        <v>1</v>
      </c>
      <c r="O146" s="7">
        <v>1</v>
      </c>
      <c r="P146" s="7">
        <v>1</v>
      </c>
      <c r="Q146" s="79">
        <v>1</v>
      </c>
      <c r="R146" s="48"/>
    </row>
    <row r="147" spans="1:18" ht="34.5">
      <c r="A147" s="161" t="s">
        <v>254</v>
      </c>
      <c r="B147" s="85" t="s">
        <v>42</v>
      </c>
      <c r="C147" s="95" t="s">
        <v>167</v>
      </c>
      <c r="D147" s="95" t="s">
        <v>177</v>
      </c>
      <c r="E147" s="95" t="s">
        <v>189</v>
      </c>
      <c r="F147" s="110">
        <v>1</v>
      </c>
      <c r="G147" s="110">
        <v>1</v>
      </c>
      <c r="H147" s="111">
        <v>1</v>
      </c>
      <c r="I147" s="111">
        <v>1</v>
      </c>
      <c r="J147" s="111">
        <v>1</v>
      </c>
      <c r="K147" s="111">
        <v>1</v>
      </c>
      <c r="L147" s="111">
        <v>1</v>
      </c>
      <c r="M147" s="111">
        <v>1</v>
      </c>
      <c r="N147" s="111">
        <v>1</v>
      </c>
      <c r="O147" s="111">
        <v>1</v>
      </c>
      <c r="P147" s="111">
        <v>1</v>
      </c>
      <c r="Q147" s="112">
        <v>1</v>
      </c>
      <c r="R147" s="113"/>
    </row>
    <row r="148" spans="1:18" ht="34.5">
      <c r="A148" s="158"/>
      <c r="B148" s="78" t="s">
        <v>43</v>
      </c>
      <c r="C148" s="44" t="s">
        <v>67</v>
      </c>
      <c r="D148" s="45" t="s">
        <v>79</v>
      </c>
      <c r="E148" s="45" t="s">
        <v>163</v>
      </c>
      <c r="F148" s="7">
        <v>1</v>
      </c>
      <c r="G148" s="7">
        <v>1</v>
      </c>
      <c r="H148" s="7">
        <v>1</v>
      </c>
      <c r="I148" s="7">
        <v>1</v>
      </c>
      <c r="J148" s="7">
        <v>1</v>
      </c>
      <c r="K148" s="7">
        <v>1</v>
      </c>
      <c r="L148" s="7">
        <v>1</v>
      </c>
      <c r="M148" s="7">
        <v>1</v>
      </c>
      <c r="N148" s="7">
        <v>1</v>
      </c>
      <c r="O148" s="7">
        <v>1</v>
      </c>
      <c r="P148" s="7">
        <v>1</v>
      </c>
      <c r="Q148" s="79">
        <v>1</v>
      </c>
      <c r="R148" s="48"/>
    </row>
    <row r="149" spans="1:18" ht="34.5">
      <c r="A149" s="158"/>
      <c r="B149" s="78" t="s">
        <v>50</v>
      </c>
      <c r="C149" s="44" t="s">
        <v>73</v>
      </c>
      <c r="D149" s="45" t="s">
        <v>79</v>
      </c>
      <c r="E149" s="45" t="s">
        <v>163</v>
      </c>
      <c r="F149" s="7">
        <v>1</v>
      </c>
      <c r="G149" s="7">
        <v>1</v>
      </c>
      <c r="H149" s="7">
        <v>1</v>
      </c>
      <c r="I149" s="7">
        <v>1</v>
      </c>
      <c r="J149" s="7">
        <v>1</v>
      </c>
      <c r="K149" s="7">
        <v>1</v>
      </c>
      <c r="L149" s="7">
        <v>1</v>
      </c>
      <c r="M149" s="7">
        <v>1</v>
      </c>
      <c r="N149" s="7">
        <v>1</v>
      </c>
      <c r="O149" s="7">
        <v>1</v>
      </c>
      <c r="P149" s="7">
        <v>1</v>
      </c>
      <c r="Q149" s="79">
        <v>1</v>
      </c>
      <c r="R149" s="48"/>
    </row>
    <row r="150" spans="1:18" ht="34.5">
      <c r="A150" s="158"/>
      <c r="B150" s="52" t="s">
        <v>255</v>
      </c>
      <c r="C150" s="45" t="s">
        <v>67</v>
      </c>
      <c r="D150" s="45" t="s">
        <v>79</v>
      </c>
      <c r="E150" s="45" t="s">
        <v>163</v>
      </c>
      <c r="F150" s="7">
        <v>1</v>
      </c>
      <c r="G150" s="7">
        <v>1</v>
      </c>
      <c r="H150" s="7">
        <v>1</v>
      </c>
      <c r="I150" s="7">
        <v>1</v>
      </c>
      <c r="J150" s="7">
        <v>1</v>
      </c>
      <c r="K150" s="7">
        <v>1</v>
      </c>
      <c r="L150" s="7">
        <v>1</v>
      </c>
      <c r="M150" s="7">
        <v>1</v>
      </c>
      <c r="N150" s="7">
        <v>1</v>
      </c>
      <c r="O150" s="7">
        <v>1</v>
      </c>
      <c r="P150" s="7">
        <v>1</v>
      </c>
      <c r="Q150" s="79">
        <v>1</v>
      </c>
      <c r="R150" s="48"/>
    </row>
    <row r="151" spans="1:18" ht="17.25">
      <c r="A151" s="10"/>
      <c r="B151" s="114"/>
      <c r="C151" s="114"/>
      <c r="D151" s="115"/>
      <c r="E151" s="10"/>
      <c r="O151" s="4"/>
      <c r="P151" s="12"/>
      <c r="Q151" s="12"/>
      <c r="R151" s="4"/>
    </row>
    <row r="152" spans="2:18" ht="17.25">
      <c r="B152" s="116" t="s">
        <v>21</v>
      </c>
      <c r="C152" s="128"/>
      <c r="D152" s="128"/>
      <c r="F152" s="25">
        <f aca="true" t="shared" si="0" ref="F152:Q152">COUNTIF(F9:F150,1)+COUNTIF(F9:F150,3)</f>
        <v>34</v>
      </c>
      <c r="G152" s="25">
        <f t="shared" si="0"/>
        <v>45</v>
      </c>
      <c r="H152" s="25">
        <f t="shared" si="0"/>
        <v>66</v>
      </c>
      <c r="I152" s="25">
        <f t="shared" si="0"/>
        <v>53</v>
      </c>
      <c r="J152" s="25">
        <f t="shared" si="0"/>
        <v>47</v>
      </c>
      <c r="K152" s="25">
        <f t="shared" si="0"/>
        <v>56</v>
      </c>
      <c r="L152" s="25">
        <f t="shared" si="0"/>
        <v>47</v>
      </c>
      <c r="M152" s="25">
        <f t="shared" si="0"/>
        <v>47</v>
      </c>
      <c r="N152" s="25">
        <f t="shared" si="0"/>
        <v>59</v>
      </c>
      <c r="O152" s="25">
        <f t="shared" si="0"/>
        <v>50</v>
      </c>
      <c r="P152" s="25">
        <f t="shared" si="0"/>
        <v>45</v>
      </c>
      <c r="Q152" s="25">
        <f t="shared" si="0"/>
        <v>53</v>
      </c>
      <c r="R152" s="13">
        <f>SUM(F152:Q152)</f>
        <v>602</v>
      </c>
    </row>
    <row r="153" spans="2:18" ht="17.25">
      <c r="B153" s="117" t="s">
        <v>4</v>
      </c>
      <c r="C153" s="128"/>
      <c r="D153" s="128"/>
      <c r="F153" s="118">
        <f aca="true" t="shared" si="1" ref="F153:Q153">COUNTIF(F10:F150,2)</f>
        <v>0</v>
      </c>
      <c r="G153" s="118">
        <f t="shared" si="1"/>
        <v>0</v>
      </c>
      <c r="H153" s="118">
        <f t="shared" si="1"/>
        <v>0</v>
      </c>
      <c r="I153" s="118">
        <f t="shared" si="1"/>
        <v>0</v>
      </c>
      <c r="J153" s="118">
        <f t="shared" si="1"/>
        <v>0</v>
      </c>
      <c r="K153" s="118">
        <f t="shared" si="1"/>
        <v>0</v>
      </c>
      <c r="L153" s="118">
        <f t="shared" si="1"/>
        <v>0</v>
      </c>
      <c r="M153" s="118">
        <f t="shared" si="1"/>
        <v>0</v>
      </c>
      <c r="N153" s="118">
        <f t="shared" si="1"/>
        <v>0</v>
      </c>
      <c r="O153" s="118">
        <f t="shared" si="1"/>
        <v>0</v>
      </c>
      <c r="P153" s="118">
        <f t="shared" si="1"/>
        <v>0</v>
      </c>
      <c r="Q153" s="118">
        <f t="shared" si="1"/>
        <v>0</v>
      </c>
      <c r="R153" s="13">
        <f>SUM(F153:Q153)</f>
        <v>0</v>
      </c>
    </row>
    <row r="154" spans="2:18" ht="17.25">
      <c r="B154" s="119" t="s">
        <v>5</v>
      </c>
      <c r="C154" s="140"/>
      <c r="D154" s="140"/>
      <c r="F154" s="32">
        <f>COUNTIF(F11:F150,3)</f>
        <v>1</v>
      </c>
      <c r="G154" s="32">
        <f aca="true" t="shared" si="2" ref="G154:Q154">COUNTIF(G11:G151,3)</f>
        <v>6</v>
      </c>
      <c r="H154" s="32">
        <f t="shared" si="2"/>
        <v>13</v>
      </c>
      <c r="I154" s="32">
        <f t="shared" si="2"/>
        <v>10</v>
      </c>
      <c r="J154" s="32">
        <f t="shared" si="2"/>
        <v>10</v>
      </c>
      <c r="K154" s="32">
        <f t="shared" si="2"/>
        <v>12</v>
      </c>
      <c r="L154" s="32">
        <f t="shared" si="2"/>
        <v>11</v>
      </c>
      <c r="M154" s="32">
        <f t="shared" si="2"/>
        <v>8</v>
      </c>
      <c r="N154" s="32">
        <f t="shared" si="2"/>
        <v>13</v>
      </c>
      <c r="O154" s="32">
        <f t="shared" si="2"/>
        <v>3</v>
      </c>
      <c r="P154" s="32">
        <f t="shared" si="2"/>
        <v>0</v>
      </c>
      <c r="Q154" s="32">
        <f t="shared" si="2"/>
        <v>0</v>
      </c>
      <c r="R154" s="120">
        <f>SUM(F154:Q154)</f>
        <v>87</v>
      </c>
    </row>
    <row r="155" spans="1:17" ht="18" thickBot="1">
      <c r="A155" s="10"/>
      <c r="E155" s="121" t="s">
        <v>22</v>
      </c>
      <c r="F155" s="122">
        <f>F154/(F152+F153)</f>
        <v>0.029411764705882353</v>
      </c>
      <c r="G155" s="122">
        <f aca="true" t="shared" si="3" ref="G155:Q155">G154/G152</f>
        <v>0.13333333333333333</v>
      </c>
      <c r="H155" s="122">
        <f t="shared" si="3"/>
        <v>0.19696969696969696</v>
      </c>
      <c r="I155" s="122">
        <f t="shared" si="3"/>
        <v>0.18867924528301888</v>
      </c>
      <c r="J155" s="122">
        <f t="shared" si="3"/>
        <v>0.2127659574468085</v>
      </c>
      <c r="K155" s="122">
        <f t="shared" si="3"/>
        <v>0.21428571428571427</v>
      </c>
      <c r="L155" s="122">
        <f t="shared" si="3"/>
        <v>0.23404255319148937</v>
      </c>
      <c r="M155" s="122">
        <f t="shared" si="3"/>
        <v>0.1702127659574468</v>
      </c>
      <c r="N155" s="122">
        <f t="shared" si="3"/>
        <v>0.22033898305084745</v>
      </c>
      <c r="O155" s="122">
        <f t="shared" si="3"/>
        <v>0.06</v>
      </c>
      <c r="P155" s="122">
        <f t="shared" si="3"/>
        <v>0</v>
      </c>
      <c r="Q155" s="122">
        <f t="shared" si="3"/>
        <v>0</v>
      </c>
    </row>
    <row r="156" spans="1:18" ht="18" thickBot="1">
      <c r="A156" s="10"/>
      <c r="E156" s="121" t="s">
        <v>23</v>
      </c>
      <c r="F156" s="14"/>
      <c r="G156" s="15"/>
      <c r="H156" s="16">
        <f>SUM(F154:H154)/SUM(F152:H152)</f>
        <v>0.13793103448275862</v>
      </c>
      <c r="I156" s="14"/>
      <c r="J156" s="15"/>
      <c r="K156" s="16">
        <f>SUM(I154:K154)/SUM(I152:K152)</f>
        <v>0.20512820512820512</v>
      </c>
      <c r="L156" s="14"/>
      <c r="M156" s="15"/>
      <c r="N156" s="16">
        <f>SUM(L154:N154)/SUM(L152:N152)</f>
        <v>0.20915032679738563</v>
      </c>
      <c r="O156" s="14"/>
      <c r="P156" s="15"/>
      <c r="Q156" s="17">
        <f>SUM(O154:Q154)/SUM(O152:Q152)</f>
        <v>0.02027027027027027</v>
      </c>
      <c r="R156" s="18" t="s">
        <v>109</v>
      </c>
    </row>
    <row r="157" spans="1:18" ht="15" customHeight="1" thickBot="1">
      <c r="A157" s="10"/>
      <c r="C157" s="1">
        <f>SUMIF(F10:F150,1)</f>
        <v>33</v>
      </c>
      <c r="E157" s="121" t="s">
        <v>25</v>
      </c>
      <c r="F157" s="14"/>
      <c r="G157" s="19"/>
      <c r="H157" s="20">
        <f>SUM(F154:H154)/R152</f>
        <v>0.03322259136212625</v>
      </c>
      <c r="I157" s="14"/>
      <c r="J157" s="14"/>
      <c r="K157" s="20">
        <f>SUM(F154:K154)/R152</f>
        <v>0.08637873754152824</v>
      </c>
      <c r="L157" s="14"/>
      <c r="M157" s="14"/>
      <c r="N157" s="20">
        <f>SUM(F154:N154)/R152</f>
        <v>0.13953488372093023</v>
      </c>
      <c r="O157" s="14"/>
      <c r="P157" s="14"/>
      <c r="Q157" s="21">
        <f>SUM(F154:Q154)/R152</f>
        <v>0.14451827242524917</v>
      </c>
      <c r="R157" s="123">
        <f>H157+K157+N157+Q157</f>
        <v>0.4036544850498339</v>
      </c>
    </row>
    <row r="158" spans="1:18" ht="17.25">
      <c r="A158" s="10"/>
      <c r="B158" s="124"/>
      <c r="C158" s="124"/>
      <c r="D158" s="125"/>
      <c r="R158" s="4"/>
    </row>
  </sheetData>
  <sheetProtection/>
  <mergeCells count="27">
    <mergeCell ref="S9:T9"/>
    <mergeCell ref="U9:W9"/>
    <mergeCell ref="A8:A9"/>
    <mergeCell ref="B8:B9"/>
    <mergeCell ref="A1:A3"/>
    <mergeCell ref="B1:Q3"/>
    <mergeCell ref="P4:Q6"/>
    <mergeCell ref="R8:R9"/>
    <mergeCell ref="R4:R6"/>
    <mergeCell ref="S10:T10"/>
    <mergeCell ref="U10:W10"/>
    <mergeCell ref="A98:A144"/>
    <mergeCell ref="A145:A146"/>
    <mergeCell ref="A147:A150"/>
    <mergeCell ref="A57:A58"/>
    <mergeCell ref="A59:A97"/>
    <mergeCell ref="A10:A29"/>
    <mergeCell ref="A30:A41"/>
    <mergeCell ref="C154:D154"/>
    <mergeCell ref="E4:F6"/>
    <mergeCell ref="G4:I6"/>
    <mergeCell ref="J4:L6"/>
    <mergeCell ref="M4:O6"/>
    <mergeCell ref="C8:C9"/>
    <mergeCell ref="E8:E9"/>
    <mergeCell ref="F8:Q8"/>
    <mergeCell ref="D8:D9"/>
  </mergeCells>
  <conditionalFormatting sqref="F10:Q150">
    <cfRule type="colorScale" priority="13" dxfId="0">
      <colorScale>
        <cfvo type="num" val="1"/>
        <cfvo type="num" val="2"/>
        <cfvo type="num" val="3"/>
        <color rgb="FF5DECFF"/>
        <color rgb="FFFFFF00"/>
        <color theme="7" tint="0.39998000860214233"/>
      </colorScale>
    </cfRule>
  </conditionalFormatting>
  <printOptions horizontalCentered="1"/>
  <pageMargins left="0.2362204724409449" right="0.2362204724409449" top="0.7480314960629921" bottom="0.7480314960629921" header="0.31496062992125984" footer="0.31496062992125984"/>
  <pageSetup orientation="portrait" scale="52" r:id="rId3"/>
  <headerFooter>
    <oddFooter>&amp;C&amp;A&amp;RPágina &amp;P</oddFooter>
  </headerFooter>
  <rowBreaks count="1" manualBreakCount="1">
    <brk id="6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="70" zoomScaleNormal="70" zoomScalePageLayoutView="0" workbookViewId="0" topLeftCell="A1">
      <selection activeCell="B29" sqref="B29"/>
    </sheetView>
  </sheetViews>
  <sheetFormatPr defaultColWidth="11.19921875" defaultRowHeight="15"/>
  <cols>
    <col min="1" max="1" width="17" style="0" customWidth="1"/>
    <col min="2" max="2" width="45.296875" style="0" customWidth="1"/>
    <col min="3" max="3" width="19.8984375" style="0" customWidth="1"/>
    <col min="4" max="4" width="20.8984375" style="0" customWidth="1"/>
    <col min="5" max="5" width="11" style="0" customWidth="1"/>
    <col min="6" max="7" width="3.8984375" style="0" customWidth="1"/>
    <col min="8" max="8" width="5" style="0" customWidth="1"/>
    <col min="9" max="10" width="3.8984375" style="0" customWidth="1"/>
    <col min="11" max="11" width="5.296875" style="0" customWidth="1"/>
    <col min="12" max="13" width="3.8984375" style="0" customWidth="1"/>
    <col min="14" max="14" width="5.09765625" style="0" customWidth="1"/>
    <col min="15" max="16" width="3.8984375" style="0" customWidth="1"/>
    <col min="17" max="17" width="5.09765625" style="0" customWidth="1"/>
    <col min="18" max="18" width="21.296875" style="0" customWidth="1"/>
  </cols>
  <sheetData>
    <row r="1" spans="1:18" ht="15">
      <c r="A1" s="166" t="s">
        <v>1</v>
      </c>
      <c r="B1" s="168" t="s">
        <v>2</v>
      </c>
      <c r="C1" s="151" t="s">
        <v>49</v>
      </c>
      <c r="D1" s="151" t="s">
        <v>59</v>
      </c>
      <c r="E1" s="153" t="s">
        <v>3</v>
      </c>
      <c r="F1" s="155">
        <v>2016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77" t="s">
        <v>44</v>
      </c>
    </row>
    <row r="2" spans="1:18" ht="45.75" thickBot="1">
      <c r="A2" s="167"/>
      <c r="B2" s="151"/>
      <c r="C2" s="152"/>
      <c r="D2" s="152"/>
      <c r="E2" s="154"/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37" t="s">
        <v>12</v>
      </c>
      <c r="M2" s="37" t="s">
        <v>13</v>
      </c>
      <c r="N2" s="37" t="s">
        <v>14</v>
      </c>
      <c r="O2" s="37" t="s">
        <v>15</v>
      </c>
      <c r="P2" s="37" t="s">
        <v>16</v>
      </c>
      <c r="Q2" s="37" t="s">
        <v>17</v>
      </c>
      <c r="R2" s="178"/>
    </row>
    <row r="3" spans="1:18" ht="17.25">
      <c r="A3" s="163" t="s">
        <v>45</v>
      </c>
      <c r="B3" s="38" t="s">
        <v>110</v>
      </c>
      <c r="C3" s="39"/>
      <c r="D3" s="39"/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2"/>
    </row>
    <row r="4" spans="1:18" ht="34.5">
      <c r="A4" s="164"/>
      <c r="B4" s="43" t="s">
        <v>235</v>
      </c>
      <c r="C4" s="44" t="s">
        <v>57</v>
      </c>
      <c r="D4" s="44" t="s">
        <v>79</v>
      </c>
      <c r="E4" s="45" t="s">
        <v>163</v>
      </c>
      <c r="F4" s="46">
        <v>1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47"/>
      <c r="R4" s="48"/>
    </row>
    <row r="5" spans="1:18" ht="34.5">
      <c r="A5" s="164"/>
      <c r="B5" s="49" t="s">
        <v>36</v>
      </c>
      <c r="C5" s="44" t="s">
        <v>57</v>
      </c>
      <c r="D5" s="44" t="s">
        <v>79</v>
      </c>
      <c r="E5" s="45" t="s">
        <v>163</v>
      </c>
      <c r="F5" s="46">
        <v>1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47"/>
      <c r="R5" s="48"/>
    </row>
    <row r="6" spans="1:18" ht="34.5">
      <c r="A6" s="164"/>
      <c r="B6" s="49" t="s">
        <v>58</v>
      </c>
      <c r="C6" s="50" t="s">
        <v>57</v>
      </c>
      <c r="D6" s="50" t="s">
        <v>60</v>
      </c>
      <c r="E6" s="45" t="s">
        <v>163</v>
      </c>
      <c r="F6" s="139">
        <v>1</v>
      </c>
      <c r="G6" s="139"/>
      <c r="H6" s="51"/>
      <c r="I6" s="139"/>
      <c r="J6" s="139"/>
      <c r="K6" s="139"/>
      <c r="L6" s="139"/>
      <c r="M6" s="139"/>
      <c r="N6" s="139"/>
      <c r="O6" s="139"/>
      <c r="P6" s="139"/>
      <c r="Q6" s="47"/>
      <c r="R6" s="48"/>
    </row>
    <row r="7" spans="1:18" ht="34.5">
      <c r="A7" s="164"/>
      <c r="B7" s="49" t="s">
        <v>236</v>
      </c>
      <c r="C7" s="45" t="s">
        <v>57</v>
      </c>
      <c r="D7" s="45" t="s">
        <v>192</v>
      </c>
      <c r="E7" s="45" t="s">
        <v>163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>
        <v>1</v>
      </c>
      <c r="Q7" s="47"/>
      <c r="R7" s="48"/>
    </row>
    <row r="8" spans="1:18" ht="17.25">
      <c r="A8" s="164"/>
      <c r="B8" s="52" t="s">
        <v>27</v>
      </c>
      <c r="C8" s="50" t="s">
        <v>57</v>
      </c>
      <c r="D8" s="53" t="s">
        <v>79</v>
      </c>
      <c r="E8" s="45" t="s">
        <v>239</v>
      </c>
      <c r="F8" s="46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47">
        <v>1</v>
      </c>
      <c r="R8" s="48"/>
    </row>
    <row r="9" spans="1:18" ht="34.5">
      <c r="A9" s="164"/>
      <c r="B9" s="52" t="s">
        <v>237</v>
      </c>
      <c r="C9" s="45" t="s">
        <v>61</v>
      </c>
      <c r="D9" s="50" t="s">
        <v>60</v>
      </c>
      <c r="E9" s="45" t="s">
        <v>238</v>
      </c>
      <c r="F9" s="46"/>
      <c r="G9" s="139"/>
      <c r="H9" s="139"/>
      <c r="I9" s="139"/>
      <c r="J9" s="139"/>
      <c r="K9" s="139"/>
      <c r="L9" s="139"/>
      <c r="M9" s="139"/>
      <c r="N9" s="139"/>
      <c r="O9" s="139"/>
      <c r="P9" s="139">
        <v>1</v>
      </c>
      <c r="Q9" s="47"/>
      <c r="R9" s="48"/>
    </row>
    <row r="10" spans="1:18" ht="34.5">
      <c r="A10" s="164"/>
      <c r="B10" s="52" t="s">
        <v>240</v>
      </c>
      <c r="C10" s="45" t="s">
        <v>61</v>
      </c>
      <c r="D10" s="50" t="s">
        <v>60</v>
      </c>
      <c r="E10" s="45" t="s">
        <v>163</v>
      </c>
      <c r="F10" s="46">
        <v>1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47"/>
      <c r="R10" s="48"/>
    </row>
    <row r="11" spans="1:18" ht="34.5">
      <c r="A11" s="164"/>
      <c r="B11" s="52" t="s">
        <v>241</v>
      </c>
      <c r="C11" s="45" t="s">
        <v>62</v>
      </c>
      <c r="D11" s="50" t="s">
        <v>60</v>
      </c>
      <c r="E11" s="45" t="s">
        <v>163</v>
      </c>
      <c r="F11" s="139">
        <v>1</v>
      </c>
      <c r="G11" s="139">
        <v>1</v>
      </c>
      <c r="H11" s="51">
        <v>1</v>
      </c>
      <c r="I11" s="139">
        <v>1</v>
      </c>
      <c r="J11" s="139">
        <v>1</v>
      </c>
      <c r="K11" s="139">
        <v>1</v>
      </c>
      <c r="L11" s="139">
        <v>1</v>
      </c>
      <c r="M11" s="139">
        <v>1</v>
      </c>
      <c r="N11" s="139">
        <v>1</v>
      </c>
      <c r="O11" s="139">
        <v>1</v>
      </c>
      <c r="P11" s="139">
        <v>1</v>
      </c>
      <c r="Q11" s="47">
        <v>1</v>
      </c>
      <c r="R11" s="48"/>
    </row>
    <row r="12" spans="1:18" ht="51.75">
      <c r="A12" s="164"/>
      <c r="B12" s="52" t="s">
        <v>242</v>
      </c>
      <c r="C12" s="45" t="s">
        <v>57</v>
      </c>
      <c r="D12" s="50" t="s">
        <v>60</v>
      </c>
      <c r="E12" s="45" t="s">
        <v>63</v>
      </c>
      <c r="F12" s="139"/>
      <c r="G12" s="139"/>
      <c r="H12" s="51"/>
      <c r="I12" s="139"/>
      <c r="J12" s="139"/>
      <c r="K12" s="139"/>
      <c r="L12" s="139"/>
      <c r="M12" s="139"/>
      <c r="N12" s="139"/>
      <c r="O12" s="139"/>
      <c r="P12" s="139"/>
      <c r="Q12" s="47">
        <v>1</v>
      </c>
      <c r="R12" s="48"/>
    </row>
    <row r="13" spans="1:18" ht="34.5">
      <c r="A13" s="164"/>
      <c r="B13" s="52" t="s">
        <v>111</v>
      </c>
      <c r="C13" s="45" t="s">
        <v>57</v>
      </c>
      <c r="D13" s="45" t="s">
        <v>60</v>
      </c>
      <c r="E13" s="45" t="s">
        <v>163</v>
      </c>
      <c r="F13" s="139">
        <v>1</v>
      </c>
      <c r="G13" s="139"/>
      <c r="H13" s="139"/>
      <c r="I13" s="51"/>
      <c r="J13" s="139"/>
      <c r="K13" s="139"/>
      <c r="L13" s="139"/>
      <c r="M13" s="139">
        <v>1</v>
      </c>
      <c r="N13" s="139"/>
      <c r="O13" s="139"/>
      <c r="P13" s="139"/>
      <c r="Q13" s="47"/>
      <c r="R13" s="48"/>
    </row>
    <row r="14" spans="1:18" ht="17.25">
      <c r="A14" s="164"/>
      <c r="B14" s="52" t="s">
        <v>112</v>
      </c>
      <c r="C14" s="45" t="s">
        <v>113</v>
      </c>
      <c r="D14" s="45" t="s">
        <v>79</v>
      </c>
      <c r="E14" s="45" t="s">
        <v>114</v>
      </c>
      <c r="F14" s="139"/>
      <c r="G14" s="139"/>
      <c r="H14" s="139">
        <v>1</v>
      </c>
      <c r="I14" s="139"/>
      <c r="J14" s="51"/>
      <c r="K14" s="139"/>
      <c r="L14" s="139"/>
      <c r="M14" s="139"/>
      <c r="N14" s="139"/>
      <c r="O14" s="139"/>
      <c r="P14" s="139"/>
      <c r="Q14" s="47"/>
      <c r="R14" s="48"/>
    </row>
    <row r="15" spans="1:18" ht="34.5">
      <c r="A15" s="164"/>
      <c r="B15" s="54" t="s">
        <v>28</v>
      </c>
      <c r="C15" s="55" t="s">
        <v>80</v>
      </c>
      <c r="D15" s="55" t="s">
        <v>79</v>
      </c>
      <c r="E15" s="45" t="s">
        <v>163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47"/>
      <c r="R15" s="48"/>
    </row>
    <row r="16" spans="1:18" ht="51.75">
      <c r="A16" s="164"/>
      <c r="B16" s="52" t="s">
        <v>29</v>
      </c>
      <c r="C16" s="45" t="s">
        <v>64</v>
      </c>
      <c r="D16" s="45" t="s">
        <v>65</v>
      </c>
      <c r="E16" s="50" t="s">
        <v>66</v>
      </c>
      <c r="F16" s="46">
        <v>1</v>
      </c>
      <c r="G16" s="51">
        <v>1</v>
      </c>
      <c r="H16" s="51">
        <v>1</v>
      </c>
      <c r="I16" s="51">
        <v>1</v>
      </c>
      <c r="J16" s="51">
        <v>1</v>
      </c>
      <c r="K16" s="51">
        <v>1</v>
      </c>
      <c r="L16" s="51">
        <v>1</v>
      </c>
      <c r="M16" s="51">
        <v>1</v>
      </c>
      <c r="N16" s="51">
        <v>1</v>
      </c>
      <c r="O16" s="51">
        <v>1</v>
      </c>
      <c r="P16" s="51">
        <v>1</v>
      </c>
      <c r="Q16" s="56">
        <v>1</v>
      </c>
      <c r="R16" s="48"/>
    </row>
    <row r="17" spans="1:18" ht="17.25">
      <c r="A17" s="164"/>
      <c r="B17" s="43" t="s">
        <v>30</v>
      </c>
      <c r="C17" s="50" t="s">
        <v>67</v>
      </c>
      <c r="D17" s="45" t="s">
        <v>65</v>
      </c>
      <c r="E17" s="45" t="s">
        <v>28</v>
      </c>
      <c r="F17" s="46"/>
      <c r="G17" s="51">
        <v>1</v>
      </c>
      <c r="H17" s="51">
        <v>1</v>
      </c>
      <c r="I17" s="51">
        <v>1</v>
      </c>
      <c r="J17" s="51">
        <v>1</v>
      </c>
      <c r="K17" s="51">
        <v>1</v>
      </c>
      <c r="L17" s="51">
        <v>1</v>
      </c>
      <c r="M17" s="51">
        <v>1</v>
      </c>
      <c r="N17" s="51">
        <v>1</v>
      </c>
      <c r="O17" s="51">
        <v>1</v>
      </c>
      <c r="P17" s="51">
        <v>1</v>
      </c>
      <c r="Q17" s="56">
        <v>1</v>
      </c>
      <c r="R17" s="48"/>
    </row>
    <row r="18" spans="1:18" ht="17.25">
      <c r="A18" s="164"/>
      <c r="B18" s="57" t="s">
        <v>31</v>
      </c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48"/>
    </row>
    <row r="19" spans="1:18" ht="17.25">
      <c r="A19" s="164"/>
      <c r="B19" s="43" t="s">
        <v>32</v>
      </c>
      <c r="C19" s="50" t="s">
        <v>70</v>
      </c>
      <c r="D19" s="50" t="s">
        <v>79</v>
      </c>
      <c r="E19" s="50" t="s">
        <v>24</v>
      </c>
      <c r="F19" s="139"/>
      <c r="G19" s="51">
        <v>1</v>
      </c>
      <c r="H19" s="139"/>
      <c r="I19" s="139"/>
      <c r="J19" s="51">
        <v>1</v>
      </c>
      <c r="K19" s="139"/>
      <c r="L19" s="139"/>
      <c r="M19" s="51">
        <v>1</v>
      </c>
      <c r="N19" s="139"/>
      <c r="O19" s="139"/>
      <c r="P19" s="51">
        <v>1</v>
      </c>
      <c r="Q19" s="47"/>
      <c r="R19" s="48"/>
    </row>
    <row r="20" spans="1:18" ht="17.25">
      <c r="A20" s="164"/>
      <c r="B20" s="43" t="s">
        <v>68</v>
      </c>
      <c r="C20" s="50" t="s">
        <v>69</v>
      </c>
      <c r="D20" s="50" t="s">
        <v>79</v>
      </c>
      <c r="E20" s="50" t="s">
        <v>24</v>
      </c>
      <c r="F20" s="139">
        <v>1</v>
      </c>
      <c r="G20" s="139"/>
      <c r="H20" s="51"/>
      <c r="I20" s="139"/>
      <c r="J20" s="139"/>
      <c r="K20" s="139"/>
      <c r="L20" s="139">
        <v>1</v>
      </c>
      <c r="M20" s="139"/>
      <c r="N20" s="51"/>
      <c r="O20" s="139"/>
      <c r="P20" s="139"/>
      <c r="Q20" s="47"/>
      <c r="R20" s="48"/>
    </row>
    <row r="21" spans="1:18" ht="51.75">
      <c r="A21" s="164"/>
      <c r="B21" s="52" t="s">
        <v>46</v>
      </c>
      <c r="C21" s="50" t="s">
        <v>71</v>
      </c>
      <c r="D21" s="50" t="s">
        <v>79</v>
      </c>
      <c r="E21" s="45" t="s">
        <v>206</v>
      </c>
      <c r="F21" s="139">
        <v>1</v>
      </c>
      <c r="G21" s="139">
        <v>1</v>
      </c>
      <c r="H21" s="139">
        <v>1</v>
      </c>
      <c r="I21" s="139">
        <v>1</v>
      </c>
      <c r="J21" s="139">
        <v>1</v>
      </c>
      <c r="K21" s="139">
        <v>1</v>
      </c>
      <c r="L21" s="139">
        <v>1</v>
      </c>
      <c r="M21" s="139">
        <v>1</v>
      </c>
      <c r="N21" s="139">
        <v>1</v>
      </c>
      <c r="O21" s="139">
        <v>1</v>
      </c>
      <c r="P21" s="139">
        <v>1</v>
      </c>
      <c r="Q21" s="47">
        <v>1</v>
      </c>
      <c r="R21" s="48"/>
    </row>
    <row r="22" spans="1:18" ht="51.75">
      <c r="A22" s="164"/>
      <c r="B22" s="43" t="s">
        <v>47</v>
      </c>
      <c r="C22" s="50" t="s">
        <v>71</v>
      </c>
      <c r="D22" s="50" t="s">
        <v>79</v>
      </c>
      <c r="E22" s="45" t="s">
        <v>164</v>
      </c>
      <c r="F22" s="46"/>
      <c r="G22" s="139">
        <v>1</v>
      </c>
      <c r="H22" s="139"/>
      <c r="I22" s="139"/>
      <c r="J22" s="139"/>
      <c r="K22" s="139">
        <v>1</v>
      </c>
      <c r="L22" s="139"/>
      <c r="M22" s="139"/>
      <c r="N22" s="139"/>
      <c r="O22" s="139">
        <v>1</v>
      </c>
      <c r="P22" s="139"/>
      <c r="Q22" s="47"/>
      <c r="R22" s="48"/>
    </row>
    <row r="23" spans="1:18" ht="51.75">
      <c r="A23" s="164"/>
      <c r="B23" s="43" t="s">
        <v>48</v>
      </c>
      <c r="C23" s="50" t="s">
        <v>71</v>
      </c>
      <c r="D23" s="50" t="s">
        <v>79</v>
      </c>
      <c r="E23" s="45" t="s">
        <v>164</v>
      </c>
      <c r="F23" s="46">
        <v>1</v>
      </c>
      <c r="G23" s="139">
        <v>1</v>
      </c>
      <c r="H23" s="139">
        <v>1</v>
      </c>
      <c r="I23" s="139">
        <v>1</v>
      </c>
      <c r="J23" s="139">
        <v>1</v>
      </c>
      <c r="K23" s="139">
        <v>1</v>
      </c>
      <c r="L23" s="139">
        <v>1</v>
      </c>
      <c r="M23" s="139">
        <v>1</v>
      </c>
      <c r="N23" s="139">
        <v>1</v>
      </c>
      <c r="O23" s="139">
        <v>1</v>
      </c>
      <c r="P23" s="139">
        <v>1</v>
      </c>
      <c r="Q23" s="47">
        <v>1</v>
      </c>
      <c r="R23" s="48"/>
    </row>
    <row r="24" spans="1:18" ht="35.25" thickBot="1">
      <c r="A24" s="182"/>
      <c r="B24" s="61" t="s">
        <v>33</v>
      </c>
      <c r="C24" s="62" t="s">
        <v>193</v>
      </c>
      <c r="D24" s="62" t="s">
        <v>194</v>
      </c>
      <c r="E24" s="62" t="s">
        <v>195</v>
      </c>
      <c r="F24" s="6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1</v>
      </c>
      <c r="Q24" s="64">
        <v>1</v>
      </c>
      <c r="R24" s="65"/>
    </row>
  </sheetData>
  <sheetProtection/>
  <mergeCells count="8">
    <mergeCell ref="R1:R2"/>
    <mergeCell ref="A3:A24"/>
    <mergeCell ref="A1:A2"/>
    <mergeCell ref="B1:B2"/>
    <mergeCell ref="C1:C2"/>
    <mergeCell ref="D1:D2"/>
    <mergeCell ref="E1:E2"/>
    <mergeCell ref="F1:Q1"/>
  </mergeCells>
  <conditionalFormatting sqref="F3:Q24">
    <cfRule type="colorScale" priority="1" dxfId="0">
      <colorScale>
        <cfvo type="num" val="1"/>
        <cfvo type="num" val="2"/>
        <cfvo type="num" val="3"/>
        <color rgb="FF5DECFF"/>
        <color rgb="FFFFFF00"/>
        <color theme="7" tint="0.39998000860214233"/>
      </colorScale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S.I.G.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Cronograma actividades HSE</dc:title>
  <dc:subject/>
  <dc:creator>Ing. German Cachique Hernandez</dc:creator>
  <cp:keywords/>
  <dc:description>Cel. 310-2813037</dc:description>
  <cp:lastModifiedBy>Horacio Guerra Burbano</cp:lastModifiedBy>
  <cp:lastPrinted>2013-02-12T16:56:19Z</cp:lastPrinted>
  <dcterms:created xsi:type="dcterms:W3CDTF">1999-03-25T17:16:56Z</dcterms:created>
  <dcterms:modified xsi:type="dcterms:W3CDTF">2016-09-23T15:16:38Z</dcterms:modified>
  <cp:category/>
  <cp:version/>
  <cp:contentType/>
  <cp:contentStatus/>
</cp:coreProperties>
</file>