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355" windowHeight="5640" activeTab="1"/>
  </bookViews>
  <sheets>
    <sheet name="IPS_MINORISTAS" sheetId="1" r:id="rId1"/>
    <sheet name="PlanoMin" sheetId="2" r:id="rId2"/>
  </sheets>
  <definedNames>
    <definedName name="_xlnm.Print_Titles" localSheetId="0">'IPS_MINORISTAS'!$1:$12</definedName>
  </definedNames>
  <calcPr fullCalcOnLoad="1"/>
</workbook>
</file>

<file path=xl/comments1.xml><?xml version="1.0" encoding="utf-8"?>
<comments xmlns="http://schemas.openxmlformats.org/spreadsheetml/2006/main">
  <authors>
    <author>Administrador</author>
  </authors>
  <commentList>
    <comment ref="D5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MES: 1 a 12</t>
        </r>
      </text>
    </comment>
    <comment ref="F5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AÑO: AAAA Sin Punto</t>
        </r>
      </text>
    </comment>
    <comment ref="B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NIT: DILIGENCIAR SIN PUNTOS, NI DIGITO DE VERIFICACION</t>
        </r>
      </text>
    </comment>
    <comment ref="E6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NO UTILIZAR COMAS</t>
        </r>
      </text>
    </comment>
    <comment ref="C8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NO UTILIZAR COMAS</t>
        </r>
      </text>
    </comment>
    <comment ref="J9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NO UTILIZAR PUNTOS</t>
        </r>
      </text>
    </comment>
    <comment ref="G92" authorId="0">
      <text>
        <r>
          <rPr>
            <b/>
            <sz val="9"/>
            <rFont val="Tahoma"/>
            <family val="2"/>
          </rPr>
          <t>Administrador:</t>
        </r>
        <r>
          <rPr>
            <sz val="9"/>
            <rFont val="Tahoma"/>
            <family val="2"/>
          </rPr>
          <t xml:space="preserve">
DILIGENCIE EL NÚMERO SIN PUNTOS</t>
        </r>
      </text>
    </comment>
  </commentList>
</comments>
</file>

<file path=xl/sharedStrings.xml><?xml version="1.0" encoding="utf-8"?>
<sst xmlns="http://schemas.openxmlformats.org/spreadsheetml/2006/main" count="291" uniqueCount="161">
  <si>
    <t>INSTITUTO DEPARTAMENTAL DE SALUD DE NARIÑO</t>
  </si>
  <si>
    <t>DE LOS ESTABLECIMIENTOS MINORISTAS E IPS</t>
  </si>
  <si>
    <t>CONCENTRACION</t>
  </si>
  <si>
    <t xml:space="preserve">FORMA FARMACEUTICA </t>
  </si>
  <si>
    <t xml:space="preserve">SALDO ANTERIOR </t>
  </si>
  <si>
    <t>INGRESO</t>
  </si>
  <si>
    <t>SALIDAS</t>
  </si>
  <si>
    <t>NUEVO  SALDO</t>
  </si>
  <si>
    <t>CANTIDAD</t>
  </si>
  <si>
    <t>Lab.Farma. Mayorista</t>
  </si>
  <si>
    <t>N° Fórmulas</t>
  </si>
  <si>
    <t>SOLUCIÓN INYECTABLE</t>
  </si>
  <si>
    <t>ALPRAZOLAM</t>
  </si>
  <si>
    <t>TABLETA</t>
  </si>
  <si>
    <t>TABLETA SUBLINGUAL</t>
  </si>
  <si>
    <t>1 mg</t>
  </si>
  <si>
    <t>2 mg</t>
  </si>
  <si>
    <t>BROMAZEPAM</t>
  </si>
  <si>
    <t>3 mg</t>
  </si>
  <si>
    <t>6 mg</t>
  </si>
  <si>
    <t>BROTIZOLAM</t>
  </si>
  <si>
    <t>PARCHE TRANSDÉRMICO</t>
  </si>
  <si>
    <t>10 mg</t>
  </si>
  <si>
    <t>CLOBAZAM</t>
  </si>
  <si>
    <t>20 mg</t>
  </si>
  <si>
    <t>CLONAZEPAM</t>
  </si>
  <si>
    <t>SOLUCIÓN ORAL</t>
  </si>
  <si>
    <t>1 mg / 1 mL</t>
  </si>
  <si>
    <t>CLOZAPINA</t>
  </si>
  <si>
    <t>25 mg</t>
  </si>
  <si>
    <t>100 mg</t>
  </si>
  <si>
    <t>DIAZEPAM</t>
  </si>
  <si>
    <t>5 mg</t>
  </si>
  <si>
    <t>10 mg / 2 mL</t>
  </si>
  <si>
    <t>ÓVULO</t>
  </si>
  <si>
    <t>LORAZEPAM</t>
  </si>
  <si>
    <t>GRAGEA</t>
  </si>
  <si>
    <t>5 mg / 1 mL</t>
  </si>
  <si>
    <t>5 mg / 5 mL</t>
  </si>
  <si>
    <t>15 mg / 3 mL</t>
  </si>
  <si>
    <t>50 mg / 10 mL</t>
  </si>
  <si>
    <t>MIDAZOLAM MALEATO</t>
  </si>
  <si>
    <t>40 mg</t>
  </si>
  <si>
    <t>5 UI / 1 mL</t>
  </si>
  <si>
    <t>10 UI / 1 mL</t>
  </si>
  <si>
    <t>1 g</t>
  </si>
  <si>
    <t>TRIAZOLAM</t>
  </si>
  <si>
    <t>FENOBARBITAL ÁCIDO</t>
  </si>
  <si>
    <t>50 mg</t>
  </si>
  <si>
    <t>ELIXIR</t>
  </si>
  <si>
    <t>40 mg / mL</t>
  </si>
  <si>
    <t>200 mg / mL</t>
  </si>
  <si>
    <t>HIDROMORFONA CLORHIDRATO</t>
  </si>
  <si>
    <t>MEPERIDINA CLORHIDRATO</t>
  </si>
  <si>
    <t>100 mg / 2mL</t>
  </si>
  <si>
    <t>METADONA CLORHIDRATO</t>
  </si>
  <si>
    <t>METILFENIDATO CLORHIDRATO</t>
  </si>
  <si>
    <t>30 mg</t>
  </si>
  <si>
    <t>18 mg</t>
  </si>
  <si>
    <t>36 mg</t>
  </si>
  <si>
    <t>MORFINA CLORHIDRATO</t>
  </si>
  <si>
    <t>10 mg / mL</t>
  </si>
  <si>
    <t>E-mail:</t>
  </si>
  <si>
    <t xml:space="preserve">FONDO ROTATORIO DE ESTUPEFACIENTES -  OFICINA DE CONTROL DE MEDICAMENTOS </t>
  </si>
  <si>
    <t>NOMBRE GENÉRICO DEL MEDICAMENTO</t>
  </si>
  <si>
    <t>CIUDAD:</t>
  </si>
  <si>
    <t>FAX:</t>
  </si>
  <si>
    <t>DIRECCIÓN:</t>
  </si>
  <si>
    <t>TELEFONOS:</t>
  </si>
  <si>
    <t>NOMBRE O RAZÓN SOCIAL:</t>
  </si>
  <si>
    <t>INFORME MENSUAL DE DISTRIBUCION Y/O DISPENSACION  DE MEDICAMENTOS DE CONTROL ESPECIAL</t>
  </si>
  <si>
    <t>MES:</t>
  </si>
  <si>
    <t>AÑO:</t>
  </si>
  <si>
    <t>DEPARTAMENTO:</t>
  </si>
  <si>
    <t>NIT</t>
  </si>
  <si>
    <t>RESPONSABLE INFORME:</t>
  </si>
  <si>
    <t>NOMBRE DIRECTOR TÉCNICO:</t>
  </si>
  <si>
    <t>C.C. No.</t>
  </si>
  <si>
    <t>FIRMA</t>
  </si>
  <si>
    <t>NOTA: NO ALTERAR NI BORRAR NINGUNA COLUMNA Y/O FILA</t>
  </si>
  <si>
    <t>MES</t>
  </si>
  <si>
    <t>ANO</t>
  </si>
  <si>
    <t>NOMENTIDAD</t>
  </si>
  <si>
    <t>RESPINFORME</t>
  </si>
  <si>
    <t>CORREO</t>
  </si>
  <si>
    <t>CodMedicam</t>
  </si>
  <si>
    <t>NomMedicam</t>
  </si>
  <si>
    <t>Concentracion</t>
  </si>
  <si>
    <t>FormFarmac</t>
  </si>
  <si>
    <t>SaldoAnterior</t>
  </si>
  <si>
    <t>Entradas</t>
  </si>
  <si>
    <t>SaldoNuevo</t>
  </si>
  <si>
    <t>NomDirector</t>
  </si>
  <si>
    <t>CCDirector</t>
  </si>
  <si>
    <t>Total Facturas Despachadas:</t>
  </si>
  <si>
    <t>FactDespachadas</t>
  </si>
  <si>
    <t>LabMayor</t>
  </si>
  <si>
    <t>Salidas</t>
  </si>
  <si>
    <t>NumFormulas</t>
  </si>
  <si>
    <t>Ciudad</t>
  </si>
  <si>
    <t>Direccion</t>
  </si>
  <si>
    <t>Telefono</t>
  </si>
  <si>
    <t>Fax</t>
  </si>
  <si>
    <t>0.25 mg</t>
  </si>
  <si>
    <t>0.5 mg</t>
  </si>
  <si>
    <t>SOLUCIÓN ORAL GOTAS</t>
  </si>
  <si>
    <t>SOLUCIÓN ORAL (GOTAS)</t>
  </si>
  <si>
    <r>
      <t xml:space="preserve">EFEDRINA SULFATO       </t>
    </r>
    <r>
      <rPr>
        <b/>
        <sz val="8"/>
        <rFont val="Arial"/>
        <family val="2"/>
      </rPr>
      <t>(HI)</t>
    </r>
  </si>
  <si>
    <t>60mg/1mL</t>
  </si>
  <si>
    <t>2.1 mg</t>
  </si>
  <si>
    <t>4.2 mg</t>
  </si>
  <si>
    <t>8.4 mg</t>
  </si>
  <si>
    <t>12.6 mg</t>
  </si>
  <si>
    <t xml:space="preserve">16.8 mg </t>
  </si>
  <si>
    <t>0.5 mg  / 10 mL</t>
  </si>
  <si>
    <t>0.25 mg / 5 mL</t>
  </si>
  <si>
    <t>0.1 mg / 2 mL</t>
  </si>
  <si>
    <t>500 mg / 10 mL</t>
  </si>
  <si>
    <t>0.2 mg / 1 mL</t>
  </si>
  <si>
    <t>0.125 mg</t>
  </si>
  <si>
    <t>7.5 mg</t>
  </si>
  <si>
    <t>OXICODONA CLORHIDRATO</t>
  </si>
  <si>
    <t>TABLETA LIBERACIÓN MODIFICADA</t>
  </si>
  <si>
    <t>POLVO PARA RECONSTITUIR A SOLUCIÓN INYECTABLE</t>
  </si>
  <si>
    <t>ZOLPIDEM TARTRATO O HEMITARTRATO</t>
  </si>
  <si>
    <t>6.23 mg</t>
  </si>
  <si>
    <t>TABLETA DE LIBERACION MODIFICADA</t>
  </si>
  <si>
    <t>12.5 mg</t>
  </si>
  <si>
    <r>
      <t xml:space="preserve">FENOBARBITAL SÓDICO     </t>
    </r>
    <r>
      <rPr>
        <b/>
        <sz val="8"/>
        <rFont val="Arial"/>
        <family val="2"/>
      </rPr>
      <t>(IH)</t>
    </r>
  </si>
  <si>
    <r>
      <t xml:space="preserve">HIDRATO DE CLORAL        </t>
    </r>
    <r>
      <rPr>
        <b/>
        <sz val="8"/>
        <rFont val="Arial"/>
        <family val="2"/>
      </rPr>
      <t xml:space="preserve"> (HI)</t>
    </r>
  </si>
  <si>
    <t>10 g / 100 mL</t>
  </si>
  <si>
    <t>CAPSULA DE  LIBERACIÓN MODIFICADA</t>
  </si>
  <si>
    <t>30 mg / mL</t>
  </si>
  <si>
    <t>SOLUCIÓN INYECTABLE (VIAL)</t>
  </si>
  <si>
    <t>PRIMIDONA</t>
  </si>
  <si>
    <t>250 mg</t>
  </si>
  <si>
    <t>TABLETAS</t>
  </si>
  <si>
    <t>Cod</t>
  </si>
  <si>
    <t>NARIÑO</t>
  </si>
  <si>
    <t>2.5 mg /mL</t>
  </si>
  <si>
    <t>FENTANILO</t>
  </si>
  <si>
    <t>ALFENTANILO CLORHIDRATO</t>
  </si>
  <si>
    <t>BUPRENORFINA</t>
  </si>
  <si>
    <r>
      <t xml:space="preserve">DIAZEPAM  </t>
    </r>
    <r>
      <rPr>
        <b/>
        <sz val="8"/>
        <rFont val="Arial"/>
        <family val="2"/>
      </rPr>
      <t>(IH)</t>
    </r>
  </si>
  <si>
    <r>
      <t xml:space="preserve">DINOPROSTONA (PROSTAGLANDINA E2) </t>
    </r>
    <r>
      <rPr>
        <b/>
        <sz val="8"/>
        <rFont val="Arial"/>
        <family val="2"/>
      </rPr>
      <t>(IH)</t>
    </r>
  </si>
  <si>
    <r>
      <t xml:space="preserve">FENTANILO CITRATO   </t>
    </r>
    <r>
      <rPr>
        <b/>
        <sz val="8"/>
        <rFont val="Arial"/>
        <family val="2"/>
      </rPr>
      <t>(HI)</t>
    </r>
  </si>
  <si>
    <r>
      <t xml:space="preserve">KETAMINA HCl     </t>
    </r>
    <r>
      <rPr>
        <b/>
        <sz val="8"/>
        <rFont val="Arial"/>
        <family val="2"/>
      </rPr>
      <t xml:space="preserve"> (HI)</t>
    </r>
  </si>
  <si>
    <t>METILERGOMETRINA MALEATO</t>
  </si>
  <si>
    <t>METILERGOMETRINA HIDROGENOMALEATO</t>
  </si>
  <si>
    <r>
      <t xml:space="preserve">MIDAZOLAM  CLORHIDRATO   </t>
    </r>
    <r>
      <rPr>
        <b/>
        <sz val="8"/>
        <rFont val="Arial"/>
        <family val="2"/>
      </rPr>
      <t>(HI)</t>
    </r>
  </si>
  <si>
    <r>
      <t xml:space="preserve">OXITOCINA </t>
    </r>
    <r>
      <rPr>
        <b/>
        <sz val="8"/>
        <rFont val="Arial"/>
        <family val="2"/>
      </rPr>
      <t>(IH)</t>
    </r>
  </si>
  <si>
    <r>
      <t xml:space="preserve">REMIFENTANILO CLORHIDRATO  </t>
    </r>
    <r>
      <rPr>
        <b/>
        <sz val="8"/>
        <rFont val="Arial"/>
        <family val="2"/>
      </rPr>
      <t>(HI)</t>
    </r>
  </si>
  <si>
    <r>
      <t xml:space="preserve">TIOPENTAL SÓDICO  </t>
    </r>
    <r>
      <rPr>
        <b/>
        <sz val="8"/>
        <rFont val="Arial"/>
        <family val="2"/>
      </rPr>
      <t>(IH)</t>
    </r>
  </si>
  <si>
    <t>1 mg/Ml</t>
  </si>
  <si>
    <t xml:space="preserve"> 20 mg</t>
  </si>
  <si>
    <t>0.4 g / 100mL</t>
  </si>
  <si>
    <t>2.5 mg</t>
  </si>
  <si>
    <t>5.0 mg</t>
  </si>
  <si>
    <t>2.0 mg / mL</t>
  </si>
  <si>
    <t>FAVOR NO UTILIZAR COMAS NI PUNTOS EN LOS CAMPOS A DILIGENCIAR</t>
  </si>
  <si>
    <t>2.5 mg / 5 Ml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</si>
</sst>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8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EF5"/>
        <bgColor indexed="64"/>
      </patternFill>
    </fill>
    <fill>
      <patternFill patternType="solid">
        <fgColor rgb="FFEFECF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33" borderId="10" xfId="0" applyNumberFormat="1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Continuous"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Alignment="1" applyProtection="1">
      <alignment horizontal="centerContinuous"/>
      <protection locked="0"/>
    </xf>
    <xf numFmtId="0" fontId="26" fillId="0" borderId="0" xfId="0" applyFont="1" applyAlignment="1">
      <alignment/>
    </xf>
    <xf numFmtId="1" fontId="26" fillId="0" borderId="0" xfId="0" applyNumberFormat="1" applyFont="1" applyAlignment="1">
      <alignment/>
    </xf>
    <xf numFmtId="0" fontId="26" fillId="34" borderId="0" xfId="0" applyFont="1" applyFill="1" applyAlignment="1">
      <alignment/>
    </xf>
    <xf numFmtId="3" fontId="26" fillId="0" borderId="0" xfId="0" applyNumberFormat="1" applyFont="1" applyAlignment="1">
      <alignment/>
    </xf>
    <xf numFmtId="3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wrapText="1"/>
      <protection locked="0"/>
    </xf>
    <xf numFmtId="3" fontId="3" fillId="0" borderId="11" xfId="0" applyNumberFormat="1" applyFont="1" applyFill="1" applyBorder="1" applyAlignment="1" applyProtection="1">
      <alignment horizontal="centerContinuous" vertic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52" applyFont="1" applyBorder="1" applyAlignment="1" applyProtection="1">
      <alignment horizontal="left"/>
      <protection locked="0"/>
    </xf>
    <xf numFmtId="0" fontId="2" fillId="35" borderId="15" xfId="0" applyFont="1" applyFill="1" applyBorder="1" applyAlignment="1" applyProtection="1">
      <alignment vertical="justify" wrapText="1"/>
      <protection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" fillId="0" borderId="14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3" fontId="2" fillId="0" borderId="16" xfId="0" applyNumberFormat="1" applyFont="1" applyBorder="1" applyAlignment="1" applyProtection="1">
      <alignment/>
      <protection locked="0"/>
    </xf>
    <xf numFmtId="3" fontId="2" fillId="33" borderId="17" xfId="0" applyNumberFormat="1" applyFont="1" applyFill="1" applyBorder="1" applyAlignment="1" applyProtection="1">
      <alignment/>
      <protection locked="0"/>
    </xf>
    <xf numFmtId="1" fontId="2" fillId="33" borderId="17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1" fontId="3" fillId="33" borderId="10" xfId="0" applyNumberFormat="1" applyFont="1" applyFill="1" applyBorder="1" applyAlignment="1" applyProtection="1">
      <alignment/>
      <protection locked="0"/>
    </xf>
    <xf numFmtId="2" fontId="26" fillId="34" borderId="0" xfId="0" applyNumberFormat="1" applyFont="1" applyFill="1" applyAlignment="1">
      <alignment/>
    </xf>
    <xf numFmtId="2" fontId="26" fillId="0" borderId="0" xfId="0" applyNumberFormat="1" applyFont="1" applyAlignment="1">
      <alignment/>
    </xf>
    <xf numFmtId="1" fontId="2" fillId="0" borderId="12" xfId="0" applyNumberFormat="1" applyFont="1" applyBorder="1" applyAlignment="1" applyProtection="1">
      <alignment/>
      <protection locked="0"/>
    </xf>
    <xf numFmtId="1" fontId="2" fillId="0" borderId="13" xfId="0" applyNumberFormat="1" applyFont="1" applyBorder="1" applyAlignment="1" applyProtection="1">
      <alignment/>
      <protection locked="0"/>
    </xf>
    <xf numFmtId="1" fontId="2" fillId="0" borderId="12" xfId="0" applyNumberFormat="1" applyFont="1" applyFill="1" applyBorder="1" applyAlignment="1" applyProtection="1">
      <alignment/>
      <protection locked="0"/>
    </xf>
    <xf numFmtId="1" fontId="2" fillId="0" borderId="18" xfId="0" applyNumberFormat="1" applyFont="1" applyFill="1" applyBorder="1" applyAlignment="1" applyProtection="1">
      <alignment/>
      <protection/>
    </xf>
    <xf numFmtId="1" fontId="2" fillId="0" borderId="13" xfId="0" applyNumberFormat="1" applyFont="1" applyFill="1" applyBorder="1" applyAlignment="1" applyProtection="1">
      <alignment/>
      <protection locked="0"/>
    </xf>
    <xf numFmtId="1" fontId="2" fillId="0" borderId="19" xfId="0" applyNumberFormat="1" applyFont="1" applyFill="1" applyBorder="1" applyAlignment="1" applyProtection="1">
      <alignment/>
      <protection/>
    </xf>
    <xf numFmtId="1" fontId="2" fillId="0" borderId="13" xfId="0" applyNumberFormat="1" applyFont="1" applyFill="1" applyBorder="1" applyAlignment="1" applyProtection="1">
      <alignment/>
      <protection/>
    </xf>
    <xf numFmtId="1" fontId="2" fillId="33" borderId="16" xfId="0" applyNumberFormat="1" applyFont="1" applyFill="1" applyBorder="1" applyAlignment="1" applyProtection="1">
      <alignment horizontal="right"/>
      <protection locked="0"/>
    </xf>
    <xf numFmtId="0" fontId="3" fillId="0" borderId="0" xfId="52" applyFont="1" applyBorder="1" applyAlignment="1" applyProtection="1">
      <alignment horizontal="right"/>
      <protection locked="0"/>
    </xf>
    <xf numFmtId="1" fontId="2" fillId="0" borderId="11" xfId="0" applyNumberFormat="1" applyFon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1" fontId="2" fillId="0" borderId="11" xfId="0" applyNumberFormat="1" applyFont="1" applyFill="1" applyBorder="1" applyAlignment="1" applyProtection="1">
      <alignment/>
      <protection locked="0"/>
    </xf>
    <xf numFmtId="0" fontId="2" fillId="37" borderId="20" xfId="0" applyFont="1" applyFill="1" applyBorder="1" applyAlignment="1" applyProtection="1">
      <alignment vertical="justify" wrapText="1"/>
      <protection/>
    </xf>
    <xf numFmtId="0" fontId="2" fillId="37" borderId="21" xfId="0" applyFont="1" applyFill="1" applyBorder="1" applyAlignment="1" applyProtection="1">
      <alignment horizontal="left" vertical="justify" wrapText="1"/>
      <protection/>
    </xf>
    <xf numFmtId="0" fontId="2" fillId="37" borderId="12" xfId="0" applyFont="1" applyFill="1" applyBorder="1" applyAlignment="1" applyProtection="1">
      <alignment horizontal="left" vertical="justify" wrapText="1"/>
      <protection/>
    </xf>
    <xf numFmtId="0" fontId="6" fillId="37" borderId="12" xfId="0" applyFont="1" applyFill="1" applyBorder="1" applyAlignment="1" applyProtection="1">
      <alignment horizontal="left" vertical="justify" wrapText="1"/>
      <protection/>
    </xf>
    <xf numFmtId="0" fontId="2" fillId="37" borderId="15" xfId="0" applyFont="1" applyFill="1" applyBorder="1" applyAlignment="1" applyProtection="1">
      <alignment vertical="justify" wrapText="1"/>
      <protection/>
    </xf>
    <xf numFmtId="0" fontId="2" fillId="37" borderId="13" xfId="0" applyFont="1" applyFill="1" applyBorder="1" applyAlignment="1" applyProtection="1">
      <alignment horizontal="left" vertical="justify" wrapText="1"/>
      <protection/>
    </xf>
    <xf numFmtId="0" fontId="6" fillId="37" borderId="13" xfId="0" applyFont="1" applyFill="1" applyBorder="1" applyAlignment="1" applyProtection="1">
      <alignment vertical="justify" wrapText="1"/>
      <protection/>
    </xf>
    <xf numFmtId="0" fontId="6" fillId="37" borderId="0" xfId="0" applyFont="1" applyFill="1" applyAlignment="1" applyProtection="1">
      <alignment vertical="justify" wrapText="1"/>
      <protection locked="0"/>
    </xf>
    <xf numFmtId="0" fontId="6" fillId="37" borderId="13" xfId="0" applyFont="1" applyFill="1" applyBorder="1" applyAlignment="1" applyProtection="1">
      <alignment horizontal="left" vertical="justify" wrapText="1"/>
      <protection/>
    </xf>
    <xf numFmtId="0" fontId="2" fillId="37" borderId="13" xfId="0" applyFont="1" applyFill="1" applyBorder="1" applyAlignment="1" applyProtection="1">
      <alignment vertical="justify" wrapText="1"/>
      <protection locked="0"/>
    </xf>
    <xf numFmtId="0" fontId="6" fillId="37" borderId="13" xfId="0" applyFont="1" applyFill="1" applyBorder="1" applyAlignment="1" applyProtection="1">
      <alignment vertical="justify" wrapText="1"/>
      <protection locked="0"/>
    </xf>
    <xf numFmtId="0" fontId="2" fillId="38" borderId="22" xfId="0" applyFont="1" applyFill="1" applyBorder="1" applyAlignment="1" applyProtection="1">
      <alignment horizontal="justify" vertical="center" wrapText="1"/>
      <protection/>
    </xf>
    <xf numFmtId="0" fontId="2" fillId="38" borderId="13" xfId="0" applyFont="1" applyFill="1" applyBorder="1" applyAlignment="1" applyProtection="1">
      <alignment horizontal="justify" vertical="center" wrapText="1"/>
      <protection/>
    </xf>
    <xf numFmtId="0" fontId="6" fillId="38" borderId="13" xfId="0" applyFont="1" applyFill="1" applyBorder="1" applyAlignment="1" applyProtection="1">
      <alignment horizontal="justify" vertical="center" wrapText="1"/>
      <protection/>
    </xf>
    <xf numFmtId="9" fontId="2" fillId="38" borderId="13" xfId="0" applyNumberFormat="1" applyFont="1" applyFill="1" applyBorder="1" applyAlignment="1" applyProtection="1">
      <alignment horizontal="justify" vertical="center" wrapText="1"/>
      <protection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2" fillId="37" borderId="24" xfId="0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/>
    </xf>
    <xf numFmtId="3" fontId="2" fillId="0" borderId="26" xfId="0" applyNumberFormat="1" applyFont="1" applyFill="1" applyBorder="1" applyAlignment="1" applyProtection="1">
      <alignment horizontal="center" vertical="center"/>
      <protection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2" fillId="37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37" borderId="27" xfId="0" applyFont="1" applyFill="1" applyBorder="1" applyAlignment="1" applyProtection="1">
      <alignment horizontal="center" vertical="center" wrapText="1"/>
      <protection/>
    </xf>
    <xf numFmtId="0" fontId="3" fillId="37" borderId="28" xfId="0" applyFont="1" applyFill="1" applyBorder="1" applyAlignment="1" applyProtection="1">
      <alignment horizontal="center" vertical="center" wrapText="1"/>
      <protection/>
    </xf>
    <xf numFmtId="0" fontId="2" fillId="33" borderId="29" xfId="0" applyFont="1" applyFill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2" fillId="33" borderId="10" xfId="0" applyNumberFormat="1" applyFont="1" applyFill="1" applyBorder="1" applyAlignment="1" applyProtection="1">
      <alignment horizontal="justify" vertical="center"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3" fontId="3" fillId="0" borderId="12" xfId="0" applyNumberFormat="1" applyFont="1" applyFill="1" applyBorder="1" applyAlignment="1" applyProtection="1">
      <alignment horizontal="center" wrapText="1"/>
      <protection locked="0"/>
    </xf>
    <xf numFmtId="3" fontId="2" fillId="0" borderId="11" xfId="0" applyNumberFormat="1" applyFont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8" fillId="37" borderId="33" xfId="0" applyFont="1" applyFill="1" applyBorder="1" applyAlignment="1" applyProtection="1">
      <alignment horizontal="center" vertical="center"/>
      <protection/>
    </xf>
    <xf numFmtId="3" fontId="2" fillId="33" borderId="10" xfId="0" applyNumberFormat="1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/>
      <protection locked="0"/>
    </xf>
    <xf numFmtId="0" fontId="2" fillId="33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46" fillId="0" borderId="34" xfId="0" applyFont="1" applyBorder="1" applyAlignment="1" applyProtection="1">
      <alignment horizontal="center"/>
      <protection locked="0"/>
    </xf>
    <xf numFmtId="0" fontId="47" fillId="0" borderId="35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0" xfId="0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Form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723900</xdr:colOff>
      <xdr:row>4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71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2">
      <selection activeCell="C92" sqref="C92:E92"/>
    </sheetView>
  </sheetViews>
  <sheetFormatPr defaultColWidth="11.421875" defaultRowHeight="12.75"/>
  <cols>
    <col min="1" max="1" width="4.28125" style="17" customWidth="1"/>
    <col min="2" max="2" width="26.57421875" style="17" customWidth="1"/>
    <col min="3" max="3" width="12.57421875" style="17" customWidth="1"/>
    <col min="4" max="4" width="13.421875" style="35" customWidth="1"/>
    <col min="5" max="5" width="12.57421875" style="34" customWidth="1"/>
    <col min="6" max="6" width="13.00390625" style="34" customWidth="1"/>
    <col min="7" max="7" width="15.421875" style="17" customWidth="1"/>
    <col min="8" max="8" width="10.7109375" style="34" customWidth="1"/>
    <col min="9" max="9" width="12.140625" style="34" customWidth="1"/>
    <col min="10" max="10" width="13.7109375" style="34" customWidth="1"/>
    <col min="11" max="16384" width="11.421875" style="17" customWidth="1"/>
  </cols>
  <sheetData>
    <row r="1" spans="1:10" ht="11.25">
      <c r="A1" s="92" t="s">
        <v>0</v>
      </c>
      <c r="B1" s="93"/>
      <c r="C1" s="93"/>
      <c r="D1" s="93"/>
      <c r="E1" s="93"/>
      <c r="F1" s="93"/>
      <c r="G1" s="93"/>
      <c r="H1" s="93"/>
      <c r="I1" s="93"/>
      <c r="J1" s="94"/>
    </row>
    <row r="2" spans="1:10" ht="11.25">
      <c r="A2" s="95" t="s">
        <v>63</v>
      </c>
      <c r="B2" s="96"/>
      <c r="C2" s="96"/>
      <c r="D2" s="96"/>
      <c r="E2" s="96"/>
      <c r="F2" s="96"/>
      <c r="G2" s="96"/>
      <c r="H2" s="96"/>
      <c r="I2" s="96"/>
      <c r="J2" s="97"/>
    </row>
    <row r="3" spans="1:10" ht="11.25">
      <c r="A3" s="95" t="s">
        <v>70</v>
      </c>
      <c r="B3" s="96"/>
      <c r="C3" s="96"/>
      <c r="D3" s="96"/>
      <c r="E3" s="96"/>
      <c r="F3" s="96"/>
      <c r="G3" s="96"/>
      <c r="H3" s="96"/>
      <c r="I3" s="96"/>
      <c r="J3" s="97"/>
    </row>
    <row r="4" spans="1:10" ht="12.75" customHeight="1">
      <c r="A4" s="95" t="s">
        <v>1</v>
      </c>
      <c r="B4" s="96"/>
      <c r="C4" s="96"/>
      <c r="D4" s="96"/>
      <c r="E4" s="96"/>
      <c r="F4" s="96"/>
      <c r="G4" s="96"/>
      <c r="H4" s="96"/>
      <c r="I4" s="96"/>
      <c r="J4" s="97"/>
    </row>
    <row r="5" spans="1:10" ht="11.25">
      <c r="A5" s="24"/>
      <c r="B5" s="25"/>
      <c r="C5" s="1" t="s">
        <v>71</v>
      </c>
      <c r="D5" s="2"/>
      <c r="E5" s="3" t="s">
        <v>72</v>
      </c>
      <c r="F5" s="36"/>
      <c r="G5" s="84" t="s">
        <v>73</v>
      </c>
      <c r="H5" s="85"/>
      <c r="I5" s="4" t="s">
        <v>138</v>
      </c>
      <c r="J5" s="26"/>
    </row>
    <row r="6" spans="1:10" ht="11.25">
      <c r="A6" s="18" t="s">
        <v>74</v>
      </c>
      <c r="B6" s="5"/>
      <c r="C6" s="85" t="s">
        <v>69</v>
      </c>
      <c r="D6" s="107"/>
      <c r="E6" s="78"/>
      <c r="F6" s="79"/>
      <c r="G6" s="79"/>
      <c r="H6" s="79"/>
      <c r="I6" s="6" t="s">
        <v>65</v>
      </c>
      <c r="J6" s="27"/>
    </row>
    <row r="7" spans="1:10" ht="12" customHeight="1">
      <c r="A7" s="24"/>
      <c r="B7" s="25"/>
      <c r="C7" s="25"/>
      <c r="D7" s="25"/>
      <c r="E7" s="7"/>
      <c r="F7" s="7"/>
      <c r="G7" s="7"/>
      <c r="H7" s="7"/>
      <c r="I7" s="7"/>
      <c r="J7" s="26"/>
    </row>
    <row r="8" spans="1:10" ht="11.25">
      <c r="A8" s="24"/>
      <c r="B8" s="6" t="s">
        <v>67</v>
      </c>
      <c r="C8" s="100"/>
      <c r="D8" s="79"/>
      <c r="E8" s="79"/>
      <c r="F8" s="1" t="s">
        <v>68</v>
      </c>
      <c r="G8" s="86"/>
      <c r="H8" s="87"/>
      <c r="I8" s="6" t="s">
        <v>66</v>
      </c>
      <c r="J8" s="28"/>
    </row>
    <row r="9" spans="1:10" ht="11.25">
      <c r="A9" s="19"/>
      <c r="B9" s="47" t="s">
        <v>75</v>
      </c>
      <c r="C9" s="82"/>
      <c r="D9" s="83"/>
      <c r="E9" s="6" t="s">
        <v>62</v>
      </c>
      <c r="F9" s="101"/>
      <c r="G9" s="102"/>
      <c r="H9" s="84" t="s">
        <v>94</v>
      </c>
      <c r="I9" s="103"/>
      <c r="J9" s="46"/>
    </row>
    <row r="10" spans="1:10" s="29" customFormat="1" ht="12" thickBot="1">
      <c r="A10" s="104" t="s">
        <v>159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ht="11.25">
      <c r="A11" s="70" t="s">
        <v>137</v>
      </c>
      <c r="B11" s="80" t="s">
        <v>64</v>
      </c>
      <c r="C11" s="98" t="s">
        <v>2</v>
      </c>
      <c r="D11" s="76" t="s">
        <v>3</v>
      </c>
      <c r="E11" s="88" t="s">
        <v>4</v>
      </c>
      <c r="F11" s="90" t="s">
        <v>5</v>
      </c>
      <c r="G11" s="91"/>
      <c r="H11" s="72" t="s">
        <v>6</v>
      </c>
      <c r="I11" s="73"/>
      <c r="J11" s="74" t="s">
        <v>7</v>
      </c>
    </row>
    <row r="12" spans="1:10" ht="21.75" customHeight="1" thickBot="1">
      <c r="A12" s="71"/>
      <c r="B12" s="81"/>
      <c r="C12" s="99"/>
      <c r="D12" s="77"/>
      <c r="E12" s="89"/>
      <c r="F12" s="12" t="s">
        <v>8</v>
      </c>
      <c r="G12" s="13" t="s">
        <v>9</v>
      </c>
      <c r="H12" s="14" t="s">
        <v>8</v>
      </c>
      <c r="I12" s="14" t="s">
        <v>10</v>
      </c>
      <c r="J12" s="75"/>
    </row>
    <row r="13" spans="1:10" ht="19.5">
      <c r="A13" s="51">
        <v>201</v>
      </c>
      <c r="B13" s="52" t="s">
        <v>141</v>
      </c>
      <c r="C13" s="53" t="s">
        <v>160</v>
      </c>
      <c r="D13" s="54" t="s">
        <v>11</v>
      </c>
      <c r="E13" s="39"/>
      <c r="F13" s="39"/>
      <c r="G13" s="15"/>
      <c r="H13" s="41"/>
      <c r="I13" s="41"/>
      <c r="J13" s="42">
        <f>E13+F13-H13</f>
        <v>0</v>
      </c>
    </row>
    <row r="14" spans="1:10" ht="11.25">
      <c r="A14" s="55">
        <f>A13+1</f>
        <v>202</v>
      </c>
      <c r="B14" s="56" t="s">
        <v>12</v>
      </c>
      <c r="C14" s="56" t="s">
        <v>103</v>
      </c>
      <c r="D14" s="57" t="s">
        <v>13</v>
      </c>
      <c r="E14" s="40"/>
      <c r="F14" s="40"/>
      <c r="G14" s="16"/>
      <c r="H14" s="43"/>
      <c r="I14" s="43"/>
      <c r="J14" s="44">
        <f>E14+F14-H14</f>
        <v>0</v>
      </c>
    </row>
    <row r="15" spans="1:10" ht="19.5">
      <c r="A15" s="55">
        <f aca="true" t="shared" si="0" ref="A15:A68">A14+1</f>
        <v>203</v>
      </c>
      <c r="B15" s="56" t="s">
        <v>12</v>
      </c>
      <c r="C15" s="56" t="s">
        <v>104</v>
      </c>
      <c r="D15" s="57" t="s">
        <v>14</v>
      </c>
      <c r="E15" s="40"/>
      <c r="F15" s="40"/>
      <c r="G15" s="16"/>
      <c r="H15" s="43"/>
      <c r="I15" s="43"/>
      <c r="J15" s="44">
        <f aca="true" t="shared" si="1" ref="J15:J69">E15+F15-H15</f>
        <v>0</v>
      </c>
    </row>
    <row r="16" spans="1:10" ht="11.25">
      <c r="A16" s="55">
        <f t="shared" si="0"/>
        <v>204</v>
      </c>
      <c r="B16" s="56" t="s">
        <v>12</v>
      </c>
      <c r="C16" s="56" t="s">
        <v>15</v>
      </c>
      <c r="D16" s="57" t="s">
        <v>13</v>
      </c>
      <c r="E16" s="40"/>
      <c r="F16" s="40"/>
      <c r="G16" s="16"/>
      <c r="H16" s="43"/>
      <c r="I16" s="43"/>
      <c r="J16" s="44">
        <f t="shared" si="1"/>
        <v>0</v>
      </c>
    </row>
    <row r="17" spans="1:10" ht="15.75" customHeight="1">
      <c r="A17" s="55">
        <f t="shared" si="0"/>
        <v>205</v>
      </c>
      <c r="B17" s="56" t="s">
        <v>12</v>
      </c>
      <c r="C17" s="56" t="s">
        <v>16</v>
      </c>
      <c r="D17" s="57" t="s">
        <v>13</v>
      </c>
      <c r="E17" s="40"/>
      <c r="F17" s="40"/>
      <c r="G17" s="16"/>
      <c r="H17" s="43"/>
      <c r="I17" s="43"/>
      <c r="J17" s="44">
        <f t="shared" si="1"/>
        <v>0</v>
      </c>
    </row>
    <row r="18" spans="1:10" ht="19.5">
      <c r="A18" s="55">
        <f t="shared" si="0"/>
        <v>206</v>
      </c>
      <c r="B18" s="56" t="s">
        <v>12</v>
      </c>
      <c r="C18" s="56" t="s">
        <v>153</v>
      </c>
      <c r="D18" s="58" t="s">
        <v>105</v>
      </c>
      <c r="E18" s="40"/>
      <c r="F18" s="40"/>
      <c r="G18" s="16"/>
      <c r="H18" s="43"/>
      <c r="I18" s="43"/>
      <c r="J18" s="44">
        <f t="shared" si="1"/>
        <v>0</v>
      </c>
    </row>
    <row r="19" spans="1:10" ht="11.25">
      <c r="A19" s="55">
        <f t="shared" si="0"/>
        <v>207</v>
      </c>
      <c r="B19" s="56" t="s">
        <v>17</v>
      </c>
      <c r="C19" s="56" t="s">
        <v>18</v>
      </c>
      <c r="D19" s="57" t="s">
        <v>13</v>
      </c>
      <c r="E19" s="40"/>
      <c r="F19" s="40"/>
      <c r="G19" s="16"/>
      <c r="H19" s="43"/>
      <c r="I19" s="43"/>
      <c r="J19" s="44">
        <f t="shared" si="1"/>
        <v>0</v>
      </c>
    </row>
    <row r="20" spans="1:10" ht="17.25" customHeight="1">
      <c r="A20" s="55">
        <f t="shared" si="0"/>
        <v>208</v>
      </c>
      <c r="B20" s="56" t="s">
        <v>17</v>
      </c>
      <c r="C20" s="56" t="s">
        <v>19</v>
      </c>
      <c r="D20" s="57" t="s">
        <v>13</v>
      </c>
      <c r="E20" s="40"/>
      <c r="F20" s="40"/>
      <c r="G20" s="16"/>
      <c r="H20" s="43"/>
      <c r="I20" s="43"/>
      <c r="J20" s="44">
        <f t="shared" si="1"/>
        <v>0</v>
      </c>
    </row>
    <row r="21" spans="1:10" ht="15.75" customHeight="1">
      <c r="A21" s="55">
        <f t="shared" si="0"/>
        <v>209</v>
      </c>
      <c r="B21" s="56" t="s">
        <v>20</v>
      </c>
      <c r="C21" s="56" t="s">
        <v>103</v>
      </c>
      <c r="D21" s="57" t="s">
        <v>13</v>
      </c>
      <c r="E21" s="40"/>
      <c r="F21" s="40"/>
      <c r="G21" s="16"/>
      <c r="H21" s="43"/>
      <c r="I21" s="43"/>
      <c r="J21" s="44">
        <f t="shared" si="1"/>
        <v>0</v>
      </c>
    </row>
    <row r="22" spans="1:10" ht="19.5">
      <c r="A22" s="55">
        <f t="shared" si="0"/>
        <v>210</v>
      </c>
      <c r="B22" s="56" t="s">
        <v>142</v>
      </c>
      <c r="C22" s="56" t="s">
        <v>154</v>
      </c>
      <c r="D22" s="57" t="s">
        <v>21</v>
      </c>
      <c r="E22" s="40"/>
      <c r="F22" s="40"/>
      <c r="G22" s="16"/>
      <c r="H22" s="43"/>
      <c r="I22" s="43"/>
      <c r="J22" s="44">
        <f t="shared" si="1"/>
        <v>0</v>
      </c>
    </row>
    <row r="23" spans="1:10" ht="19.5">
      <c r="A23" s="55">
        <f t="shared" si="0"/>
        <v>211</v>
      </c>
      <c r="B23" s="56" t="s">
        <v>142</v>
      </c>
      <c r="C23" s="56" t="s">
        <v>57</v>
      </c>
      <c r="D23" s="57" t="s">
        <v>21</v>
      </c>
      <c r="E23" s="40"/>
      <c r="F23" s="40"/>
      <c r="G23" s="16"/>
      <c r="H23" s="43"/>
      <c r="I23" s="43"/>
      <c r="J23" s="44">
        <f t="shared" si="1"/>
        <v>0</v>
      </c>
    </row>
    <row r="24" spans="1:10" ht="19.5">
      <c r="A24" s="55">
        <f t="shared" si="0"/>
        <v>212</v>
      </c>
      <c r="B24" s="56" t="s">
        <v>142</v>
      </c>
      <c r="C24" s="56" t="s">
        <v>42</v>
      </c>
      <c r="D24" s="57" t="s">
        <v>21</v>
      </c>
      <c r="E24" s="40"/>
      <c r="F24" s="40"/>
      <c r="G24" s="16"/>
      <c r="H24" s="43"/>
      <c r="I24" s="43"/>
      <c r="J24" s="44">
        <f t="shared" si="1"/>
        <v>0</v>
      </c>
    </row>
    <row r="25" spans="1:10" ht="11.25">
      <c r="A25" s="55">
        <f t="shared" si="0"/>
        <v>213</v>
      </c>
      <c r="B25" s="56" t="s">
        <v>23</v>
      </c>
      <c r="C25" s="56" t="s">
        <v>22</v>
      </c>
      <c r="D25" s="57" t="s">
        <v>13</v>
      </c>
      <c r="E25" s="40"/>
      <c r="F25" s="40"/>
      <c r="G25" s="16"/>
      <c r="H25" s="43"/>
      <c r="I25" s="43"/>
      <c r="J25" s="44">
        <f t="shared" si="1"/>
        <v>0</v>
      </c>
    </row>
    <row r="26" spans="1:10" ht="11.25">
      <c r="A26" s="55">
        <f t="shared" si="0"/>
        <v>214</v>
      </c>
      <c r="B26" s="56" t="s">
        <v>23</v>
      </c>
      <c r="C26" s="56" t="s">
        <v>24</v>
      </c>
      <c r="D26" s="57" t="s">
        <v>13</v>
      </c>
      <c r="E26" s="40"/>
      <c r="F26" s="40"/>
      <c r="G26" s="16"/>
      <c r="H26" s="43"/>
      <c r="I26" s="43"/>
      <c r="J26" s="44">
        <f t="shared" si="1"/>
        <v>0</v>
      </c>
    </row>
    <row r="27" spans="1:10" ht="11.25">
      <c r="A27" s="55">
        <f t="shared" si="0"/>
        <v>215</v>
      </c>
      <c r="B27" s="56" t="s">
        <v>25</v>
      </c>
      <c r="C27" s="56" t="s">
        <v>104</v>
      </c>
      <c r="D27" s="57" t="s">
        <v>13</v>
      </c>
      <c r="E27" s="40"/>
      <c r="F27" s="40"/>
      <c r="G27" s="16"/>
      <c r="H27" s="43"/>
      <c r="I27" s="43"/>
      <c r="J27" s="44">
        <f t="shared" si="1"/>
        <v>0</v>
      </c>
    </row>
    <row r="28" spans="1:10" ht="11.25">
      <c r="A28" s="55">
        <f t="shared" si="0"/>
        <v>216</v>
      </c>
      <c r="B28" s="56" t="s">
        <v>25</v>
      </c>
      <c r="C28" s="56" t="s">
        <v>16</v>
      </c>
      <c r="D28" s="57" t="s">
        <v>13</v>
      </c>
      <c r="E28" s="40"/>
      <c r="F28" s="40"/>
      <c r="G28" s="16"/>
      <c r="H28" s="43"/>
      <c r="I28" s="43"/>
      <c r="J28" s="44">
        <f t="shared" si="1"/>
        <v>0</v>
      </c>
    </row>
    <row r="29" spans="1:10" ht="19.5">
      <c r="A29" s="55">
        <f t="shared" si="0"/>
        <v>217</v>
      </c>
      <c r="B29" s="56" t="s">
        <v>25</v>
      </c>
      <c r="C29" s="56" t="s">
        <v>139</v>
      </c>
      <c r="D29" s="59" t="s">
        <v>106</v>
      </c>
      <c r="E29" s="40"/>
      <c r="F29" s="40"/>
      <c r="G29" s="16"/>
      <c r="H29" s="43"/>
      <c r="I29" s="43"/>
      <c r="J29" s="44">
        <f t="shared" si="1"/>
        <v>0</v>
      </c>
    </row>
    <row r="30" spans="1:10" ht="19.5">
      <c r="A30" s="55">
        <f t="shared" si="0"/>
        <v>218</v>
      </c>
      <c r="B30" s="56" t="s">
        <v>25</v>
      </c>
      <c r="C30" s="56" t="s">
        <v>27</v>
      </c>
      <c r="D30" s="59" t="s">
        <v>11</v>
      </c>
      <c r="E30" s="40"/>
      <c r="F30" s="40"/>
      <c r="G30" s="16"/>
      <c r="H30" s="43"/>
      <c r="I30" s="43"/>
      <c r="J30" s="44">
        <f t="shared" si="1"/>
        <v>0</v>
      </c>
    </row>
    <row r="31" spans="1:10" ht="11.25">
      <c r="A31" s="55">
        <f t="shared" si="0"/>
        <v>219</v>
      </c>
      <c r="B31" s="56" t="s">
        <v>28</v>
      </c>
      <c r="C31" s="56" t="s">
        <v>29</v>
      </c>
      <c r="D31" s="57" t="s">
        <v>13</v>
      </c>
      <c r="E31" s="40"/>
      <c r="F31" s="40"/>
      <c r="G31" s="16"/>
      <c r="H31" s="43"/>
      <c r="I31" s="43"/>
      <c r="J31" s="44">
        <f t="shared" si="1"/>
        <v>0</v>
      </c>
    </row>
    <row r="32" spans="1:10" ht="11.25">
      <c r="A32" s="55">
        <f t="shared" si="0"/>
        <v>220</v>
      </c>
      <c r="B32" s="56" t="s">
        <v>28</v>
      </c>
      <c r="C32" s="56" t="s">
        <v>30</v>
      </c>
      <c r="D32" s="57" t="s">
        <v>13</v>
      </c>
      <c r="E32" s="40"/>
      <c r="F32" s="40"/>
      <c r="G32" s="16"/>
      <c r="H32" s="43"/>
      <c r="I32" s="43"/>
      <c r="J32" s="44">
        <f t="shared" si="1"/>
        <v>0</v>
      </c>
    </row>
    <row r="33" spans="1:10" ht="11.25">
      <c r="A33" s="55">
        <f t="shared" si="0"/>
        <v>221</v>
      </c>
      <c r="B33" s="56" t="s">
        <v>31</v>
      </c>
      <c r="C33" s="56" t="s">
        <v>32</v>
      </c>
      <c r="D33" s="57" t="s">
        <v>13</v>
      </c>
      <c r="E33" s="40"/>
      <c r="F33" s="40"/>
      <c r="G33" s="16"/>
      <c r="H33" s="43"/>
      <c r="I33" s="43"/>
      <c r="J33" s="44">
        <f t="shared" si="1"/>
        <v>0</v>
      </c>
    </row>
    <row r="34" spans="1:10" ht="11.25">
      <c r="A34" s="55">
        <f t="shared" si="0"/>
        <v>222</v>
      </c>
      <c r="B34" s="56" t="s">
        <v>31</v>
      </c>
      <c r="C34" s="56" t="s">
        <v>22</v>
      </c>
      <c r="D34" s="59" t="s">
        <v>13</v>
      </c>
      <c r="E34" s="40"/>
      <c r="F34" s="40"/>
      <c r="G34" s="16"/>
      <c r="H34" s="43"/>
      <c r="I34" s="43"/>
      <c r="J34" s="44">
        <f t="shared" si="1"/>
        <v>0</v>
      </c>
    </row>
    <row r="35" spans="1:10" ht="19.5">
      <c r="A35" s="55">
        <f t="shared" si="0"/>
        <v>223</v>
      </c>
      <c r="B35" s="56" t="s">
        <v>143</v>
      </c>
      <c r="C35" s="56" t="s">
        <v>33</v>
      </c>
      <c r="D35" s="59" t="s">
        <v>11</v>
      </c>
      <c r="E35" s="40"/>
      <c r="F35" s="40"/>
      <c r="G35" s="16"/>
      <c r="H35" s="43"/>
      <c r="I35" s="43"/>
      <c r="J35" s="44">
        <f t="shared" si="1"/>
        <v>0</v>
      </c>
    </row>
    <row r="36" spans="1:10" ht="22.5">
      <c r="A36" s="55">
        <f t="shared" si="0"/>
        <v>224</v>
      </c>
      <c r="B36" s="56" t="s">
        <v>144</v>
      </c>
      <c r="C36" s="56" t="s">
        <v>22</v>
      </c>
      <c r="D36" s="59" t="s">
        <v>34</v>
      </c>
      <c r="E36" s="40"/>
      <c r="F36" s="40"/>
      <c r="G36" s="16"/>
      <c r="H36" s="43"/>
      <c r="I36" s="43"/>
      <c r="J36" s="44">
        <f t="shared" si="1"/>
        <v>0</v>
      </c>
    </row>
    <row r="37" spans="1:10" ht="19.5">
      <c r="A37" s="55">
        <f t="shared" si="0"/>
        <v>225</v>
      </c>
      <c r="B37" s="60" t="s">
        <v>107</v>
      </c>
      <c r="C37" s="60" t="s">
        <v>108</v>
      </c>
      <c r="D37" s="59" t="s">
        <v>11</v>
      </c>
      <c r="E37" s="40"/>
      <c r="F37" s="40"/>
      <c r="G37" s="16"/>
      <c r="H37" s="43"/>
      <c r="I37" s="43"/>
      <c r="J37" s="44">
        <f t="shared" si="1"/>
        <v>0</v>
      </c>
    </row>
    <row r="38" spans="1:10" ht="19.5">
      <c r="A38" s="55">
        <f t="shared" si="0"/>
        <v>226</v>
      </c>
      <c r="B38" s="56" t="s">
        <v>140</v>
      </c>
      <c r="C38" s="56" t="s">
        <v>109</v>
      </c>
      <c r="D38" s="57" t="s">
        <v>21</v>
      </c>
      <c r="E38" s="40"/>
      <c r="F38" s="40"/>
      <c r="G38" s="16"/>
      <c r="H38" s="43"/>
      <c r="I38" s="43"/>
      <c r="J38" s="44">
        <f t="shared" si="1"/>
        <v>0</v>
      </c>
    </row>
    <row r="39" spans="1:10" ht="19.5">
      <c r="A39" s="55">
        <f t="shared" si="0"/>
        <v>227</v>
      </c>
      <c r="B39" s="56" t="s">
        <v>140</v>
      </c>
      <c r="C39" s="56" t="s">
        <v>110</v>
      </c>
      <c r="D39" s="57" t="s">
        <v>21</v>
      </c>
      <c r="E39" s="40"/>
      <c r="F39" s="40"/>
      <c r="G39" s="16"/>
      <c r="H39" s="43"/>
      <c r="I39" s="43"/>
      <c r="J39" s="44">
        <f t="shared" si="1"/>
        <v>0</v>
      </c>
    </row>
    <row r="40" spans="1:10" ht="19.5">
      <c r="A40" s="55">
        <f t="shared" si="0"/>
        <v>228</v>
      </c>
      <c r="B40" s="56" t="s">
        <v>140</v>
      </c>
      <c r="C40" s="56" t="s">
        <v>111</v>
      </c>
      <c r="D40" s="57" t="s">
        <v>21</v>
      </c>
      <c r="E40" s="40"/>
      <c r="F40" s="40"/>
      <c r="G40" s="16"/>
      <c r="H40" s="43"/>
      <c r="I40" s="43"/>
      <c r="J40" s="44">
        <f t="shared" si="1"/>
        <v>0</v>
      </c>
    </row>
    <row r="41" spans="1:10" ht="19.5">
      <c r="A41" s="55">
        <f t="shared" si="0"/>
        <v>229</v>
      </c>
      <c r="B41" s="56" t="s">
        <v>140</v>
      </c>
      <c r="C41" s="56" t="s">
        <v>112</v>
      </c>
      <c r="D41" s="57" t="s">
        <v>21</v>
      </c>
      <c r="E41" s="40"/>
      <c r="F41" s="40"/>
      <c r="G41" s="16"/>
      <c r="H41" s="43"/>
      <c r="I41" s="43"/>
      <c r="J41" s="44">
        <f t="shared" si="1"/>
        <v>0</v>
      </c>
    </row>
    <row r="42" spans="1:10" ht="19.5">
      <c r="A42" s="55">
        <f t="shared" si="0"/>
        <v>230</v>
      </c>
      <c r="B42" s="56" t="s">
        <v>140</v>
      </c>
      <c r="C42" s="56" t="s">
        <v>113</v>
      </c>
      <c r="D42" s="57" t="s">
        <v>21</v>
      </c>
      <c r="E42" s="40"/>
      <c r="F42" s="40"/>
      <c r="G42" s="16"/>
      <c r="H42" s="43"/>
      <c r="I42" s="43"/>
      <c r="J42" s="44">
        <f t="shared" si="1"/>
        <v>0</v>
      </c>
    </row>
    <row r="43" spans="1:10" ht="22.5">
      <c r="A43" s="55">
        <f t="shared" si="0"/>
        <v>231</v>
      </c>
      <c r="B43" s="56" t="s">
        <v>145</v>
      </c>
      <c r="C43" s="56" t="s">
        <v>114</v>
      </c>
      <c r="D43" s="57" t="s">
        <v>11</v>
      </c>
      <c r="E43" s="40"/>
      <c r="F43" s="40"/>
      <c r="G43" s="16"/>
      <c r="H43" s="43"/>
      <c r="I43" s="43"/>
      <c r="J43" s="44">
        <f t="shared" si="1"/>
        <v>0</v>
      </c>
    </row>
    <row r="44" spans="1:10" ht="22.5">
      <c r="A44" s="55">
        <f t="shared" si="0"/>
        <v>232</v>
      </c>
      <c r="B44" s="56" t="s">
        <v>145</v>
      </c>
      <c r="C44" s="56" t="s">
        <v>115</v>
      </c>
      <c r="D44" s="57" t="s">
        <v>11</v>
      </c>
      <c r="E44" s="40"/>
      <c r="F44" s="40"/>
      <c r="G44" s="16"/>
      <c r="H44" s="43"/>
      <c r="I44" s="43"/>
      <c r="J44" s="44">
        <f t="shared" si="1"/>
        <v>0</v>
      </c>
    </row>
    <row r="45" spans="1:10" ht="19.5">
      <c r="A45" s="55">
        <f t="shared" si="0"/>
        <v>233</v>
      </c>
      <c r="B45" s="56" t="s">
        <v>145</v>
      </c>
      <c r="C45" s="56" t="s">
        <v>116</v>
      </c>
      <c r="D45" s="57" t="s">
        <v>11</v>
      </c>
      <c r="E45" s="40"/>
      <c r="F45" s="40"/>
      <c r="G45" s="16"/>
      <c r="H45" s="43"/>
      <c r="I45" s="43"/>
      <c r="J45" s="44">
        <f t="shared" si="1"/>
        <v>0</v>
      </c>
    </row>
    <row r="46" spans="1:10" ht="22.5">
      <c r="A46" s="55">
        <f t="shared" si="0"/>
        <v>234</v>
      </c>
      <c r="B46" s="56" t="s">
        <v>146</v>
      </c>
      <c r="C46" s="56" t="s">
        <v>117</v>
      </c>
      <c r="D46" s="57" t="s">
        <v>11</v>
      </c>
      <c r="E46" s="40"/>
      <c r="F46" s="40"/>
      <c r="G46" s="16"/>
      <c r="H46" s="43"/>
      <c r="I46" s="43"/>
      <c r="J46" s="44">
        <f t="shared" si="1"/>
        <v>0</v>
      </c>
    </row>
    <row r="47" spans="1:10" ht="11.25">
      <c r="A47" s="55">
        <f t="shared" si="0"/>
        <v>235</v>
      </c>
      <c r="B47" s="56" t="s">
        <v>35</v>
      </c>
      <c r="C47" s="56" t="s">
        <v>15</v>
      </c>
      <c r="D47" s="57" t="s">
        <v>13</v>
      </c>
      <c r="E47" s="40"/>
      <c r="F47" s="40"/>
      <c r="G47" s="16"/>
      <c r="H47" s="43"/>
      <c r="I47" s="43"/>
      <c r="J47" s="44">
        <f t="shared" si="1"/>
        <v>0</v>
      </c>
    </row>
    <row r="48" spans="1:10" ht="11.25">
      <c r="A48" s="55">
        <f t="shared" si="0"/>
        <v>236</v>
      </c>
      <c r="B48" s="56" t="s">
        <v>35</v>
      </c>
      <c r="C48" s="56" t="s">
        <v>16</v>
      </c>
      <c r="D48" s="57" t="s">
        <v>13</v>
      </c>
      <c r="E48" s="40"/>
      <c r="F48" s="40"/>
      <c r="G48" s="16"/>
      <c r="H48" s="43"/>
      <c r="I48" s="43"/>
      <c r="J48" s="44">
        <f t="shared" si="1"/>
        <v>0</v>
      </c>
    </row>
    <row r="49" spans="1:10" ht="19.5">
      <c r="A49" s="55">
        <f t="shared" si="0"/>
        <v>237</v>
      </c>
      <c r="B49" s="56" t="s">
        <v>147</v>
      </c>
      <c r="C49" s="56" t="s">
        <v>118</v>
      </c>
      <c r="D49" s="59" t="s">
        <v>11</v>
      </c>
      <c r="E49" s="40"/>
      <c r="F49" s="40"/>
      <c r="G49" s="16"/>
      <c r="H49" s="43"/>
      <c r="I49" s="43"/>
      <c r="J49" s="44">
        <f t="shared" si="1"/>
        <v>0</v>
      </c>
    </row>
    <row r="50" spans="1:10" ht="22.5">
      <c r="A50" s="55">
        <f t="shared" si="0"/>
        <v>238</v>
      </c>
      <c r="B50" s="56" t="s">
        <v>148</v>
      </c>
      <c r="C50" s="56" t="s">
        <v>119</v>
      </c>
      <c r="D50" s="59" t="s">
        <v>36</v>
      </c>
      <c r="E50" s="40"/>
      <c r="F50" s="40"/>
      <c r="G50" s="16"/>
      <c r="H50" s="43"/>
      <c r="I50" s="43"/>
      <c r="J50" s="44">
        <f t="shared" si="1"/>
        <v>0</v>
      </c>
    </row>
    <row r="51" spans="1:10" ht="22.5">
      <c r="A51" s="55">
        <f t="shared" si="0"/>
        <v>239</v>
      </c>
      <c r="B51" s="56" t="s">
        <v>149</v>
      </c>
      <c r="C51" s="56" t="s">
        <v>37</v>
      </c>
      <c r="D51" s="57" t="s">
        <v>11</v>
      </c>
      <c r="E51" s="40"/>
      <c r="F51" s="40"/>
      <c r="G51" s="16"/>
      <c r="H51" s="43"/>
      <c r="I51" s="43"/>
      <c r="J51" s="44">
        <f t="shared" si="1"/>
        <v>0</v>
      </c>
    </row>
    <row r="52" spans="1:10" ht="22.5">
      <c r="A52" s="55">
        <f t="shared" si="0"/>
        <v>240</v>
      </c>
      <c r="B52" s="56" t="s">
        <v>149</v>
      </c>
      <c r="C52" s="56" t="s">
        <v>38</v>
      </c>
      <c r="D52" s="57" t="s">
        <v>11</v>
      </c>
      <c r="E52" s="40"/>
      <c r="F52" s="40"/>
      <c r="G52" s="16"/>
      <c r="H52" s="43"/>
      <c r="I52" s="43"/>
      <c r="J52" s="44">
        <f t="shared" si="1"/>
        <v>0</v>
      </c>
    </row>
    <row r="53" spans="1:10" ht="22.5">
      <c r="A53" s="55">
        <f t="shared" si="0"/>
        <v>241</v>
      </c>
      <c r="B53" s="56" t="s">
        <v>149</v>
      </c>
      <c r="C53" s="56" t="s">
        <v>39</v>
      </c>
      <c r="D53" s="57" t="s">
        <v>11</v>
      </c>
      <c r="E53" s="40"/>
      <c r="F53" s="40"/>
      <c r="G53" s="16"/>
      <c r="H53" s="43"/>
      <c r="I53" s="43"/>
      <c r="J53" s="44">
        <f t="shared" si="1"/>
        <v>0</v>
      </c>
    </row>
    <row r="54" spans="1:10" ht="22.5">
      <c r="A54" s="55">
        <f t="shared" si="0"/>
        <v>242</v>
      </c>
      <c r="B54" s="56" t="s">
        <v>149</v>
      </c>
      <c r="C54" s="56" t="s">
        <v>40</v>
      </c>
      <c r="D54" s="59" t="s">
        <v>11</v>
      </c>
      <c r="E54" s="40"/>
      <c r="F54" s="40"/>
      <c r="G54" s="16"/>
      <c r="H54" s="43"/>
      <c r="I54" s="43"/>
      <c r="J54" s="44">
        <f t="shared" si="1"/>
        <v>0</v>
      </c>
    </row>
    <row r="55" spans="1:10" ht="11.25">
      <c r="A55" s="55">
        <f t="shared" si="0"/>
        <v>243</v>
      </c>
      <c r="B55" s="56" t="s">
        <v>41</v>
      </c>
      <c r="C55" s="56" t="s">
        <v>120</v>
      </c>
      <c r="D55" s="59" t="s">
        <v>13</v>
      </c>
      <c r="E55" s="40"/>
      <c r="F55" s="40"/>
      <c r="G55" s="16"/>
      <c r="H55" s="43"/>
      <c r="I55" s="43"/>
      <c r="J55" s="44">
        <f t="shared" si="1"/>
        <v>0</v>
      </c>
    </row>
    <row r="56" spans="1:10" ht="29.25">
      <c r="A56" s="55">
        <f t="shared" si="0"/>
        <v>244</v>
      </c>
      <c r="B56" s="56" t="s">
        <v>121</v>
      </c>
      <c r="C56" s="56" t="s">
        <v>22</v>
      </c>
      <c r="D56" s="57" t="s">
        <v>122</v>
      </c>
      <c r="E56" s="40"/>
      <c r="F56" s="40"/>
      <c r="G56" s="16"/>
      <c r="H56" s="43"/>
      <c r="I56" s="43"/>
      <c r="J56" s="44">
        <f t="shared" si="1"/>
        <v>0</v>
      </c>
    </row>
    <row r="57" spans="1:10" ht="29.25">
      <c r="A57" s="55">
        <f t="shared" si="0"/>
        <v>245</v>
      </c>
      <c r="B57" s="56" t="s">
        <v>121</v>
      </c>
      <c r="C57" s="56" t="s">
        <v>24</v>
      </c>
      <c r="D57" s="57" t="s">
        <v>122</v>
      </c>
      <c r="E57" s="40"/>
      <c r="F57" s="40"/>
      <c r="G57" s="16"/>
      <c r="H57" s="43"/>
      <c r="I57" s="43"/>
      <c r="J57" s="44">
        <f t="shared" si="1"/>
        <v>0</v>
      </c>
    </row>
    <row r="58" spans="1:10" ht="29.25">
      <c r="A58" s="55">
        <f t="shared" si="0"/>
        <v>246</v>
      </c>
      <c r="B58" s="56" t="s">
        <v>121</v>
      </c>
      <c r="C58" s="56" t="s">
        <v>42</v>
      </c>
      <c r="D58" s="57" t="s">
        <v>122</v>
      </c>
      <c r="E58" s="40"/>
      <c r="F58" s="40"/>
      <c r="G58" s="16"/>
      <c r="H58" s="43"/>
      <c r="I58" s="43"/>
      <c r="J58" s="44">
        <f t="shared" si="1"/>
        <v>0</v>
      </c>
    </row>
    <row r="59" spans="1:10" ht="19.5">
      <c r="A59" s="55">
        <f t="shared" si="0"/>
        <v>247</v>
      </c>
      <c r="B59" s="56" t="s">
        <v>150</v>
      </c>
      <c r="C59" s="56" t="s">
        <v>43</v>
      </c>
      <c r="D59" s="57" t="s">
        <v>11</v>
      </c>
      <c r="E59" s="40"/>
      <c r="F59" s="40"/>
      <c r="G59" s="16"/>
      <c r="H59" s="43"/>
      <c r="I59" s="43"/>
      <c r="J59" s="44">
        <f t="shared" si="1"/>
        <v>0</v>
      </c>
    </row>
    <row r="60" spans="1:10" ht="19.5">
      <c r="A60" s="55">
        <f t="shared" si="0"/>
        <v>248</v>
      </c>
      <c r="B60" s="56" t="s">
        <v>150</v>
      </c>
      <c r="C60" s="56" t="s">
        <v>44</v>
      </c>
      <c r="D60" s="57" t="s">
        <v>11</v>
      </c>
      <c r="E60" s="40"/>
      <c r="F60" s="40"/>
      <c r="G60" s="16"/>
      <c r="H60" s="43"/>
      <c r="I60" s="43"/>
      <c r="J60" s="44">
        <f t="shared" si="1"/>
        <v>0</v>
      </c>
    </row>
    <row r="61" spans="1:10" ht="39">
      <c r="A61" s="55">
        <f t="shared" si="0"/>
        <v>249</v>
      </c>
      <c r="B61" s="56" t="s">
        <v>151</v>
      </c>
      <c r="C61" s="56" t="s">
        <v>15</v>
      </c>
      <c r="D61" s="57" t="s">
        <v>123</v>
      </c>
      <c r="E61" s="40"/>
      <c r="F61" s="40"/>
      <c r="G61" s="16"/>
      <c r="H61" s="43"/>
      <c r="I61" s="43"/>
      <c r="J61" s="44">
        <f t="shared" si="1"/>
        <v>0</v>
      </c>
    </row>
    <row r="62" spans="1:10" ht="39">
      <c r="A62" s="55">
        <f t="shared" si="0"/>
        <v>250</v>
      </c>
      <c r="B62" s="56" t="s">
        <v>151</v>
      </c>
      <c r="C62" s="56" t="s">
        <v>16</v>
      </c>
      <c r="D62" s="57" t="s">
        <v>123</v>
      </c>
      <c r="E62" s="40"/>
      <c r="F62" s="40"/>
      <c r="G62" s="16"/>
      <c r="H62" s="43"/>
      <c r="I62" s="43"/>
      <c r="J62" s="44">
        <f t="shared" si="1"/>
        <v>0</v>
      </c>
    </row>
    <row r="63" spans="1:10" ht="39">
      <c r="A63" s="55">
        <f t="shared" si="0"/>
        <v>251</v>
      </c>
      <c r="B63" s="56" t="s">
        <v>151</v>
      </c>
      <c r="C63" s="56" t="s">
        <v>32</v>
      </c>
      <c r="D63" s="57" t="s">
        <v>123</v>
      </c>
      <c r="E63" s="40"/>
      <c r="F63" s="40"/>
      <c r="G63" s="16"/>
      <c r="H63" s="43"/>
      <c r="I63" s="43"/>
      <c r="J63" s="44">
        <f t="shared" si="1"/>
        <v>0</v>
      </c>
    </row>
    <row r="64" spans="1:10" ht="19.5" customHeight="1">
      <c r="A64" s="55">
        <f t="shared" si="0"/>
        <v>252</v>
      </c>
      <c r="B64" s="56" t="s">
        <v>152</v>
      </c>
      <c r="C64" s="56" t="s">
        <v>45</v>
      </c>
      <c r="D64" s="57" t="s">
        <v>123</v>
      </c>
      <c r="E64" s="40"/>
      <c r="F64" s="40"/>
      <c r="G64" s="16"/>
      <c r="H64" s="43"/>
      <c r="I64" s="43"/>
      <c r="J64" s="44">
        <f t="shared" si="1"/>
        <v>0</v>
      </c>
    </row>
    <row r="65" spans="1:10" ht="18" customHeight="1">
      <c r="A65" s="55">
        <f t="shared" si="0"/>
        <v>253</v>
      </c>
      <c r="B65" s="56" t="s">
        <v>46</v>
      </c>
      <c r="C65" s="56" t="s">
        <v>103</v>
      </c>
      <c r="D65" s="57" t="s">
        <v>13</v>
      </c>
      <c r="E65" s="40"/>
      <c r="F65" s="40"/>
      <c r="G65" s="16"/>
      <c r="H65" s="43"/>
      <c r="I65" s="43"/>
      <c r="J65" s="44">
        <f t="shared" si="1"/>
        <v>0</v>
      </c>
    </row>
    <row r="66" spans="1:10" ht="33.75" customHeight="1">
      <c r="A66" s="55">
        <f t="shared" si="0"/>
        <v>254</v>
      </c>
      <c r="B66" s="56" t="s">
        <v>124</v>
      </c>
      <c r="C66" s="60" t="s">
        <v>125</v>
      </c>
      <c r="D66" s="61" t="s">
        <v>126</v>
      </c>
      <c r="E66" s="40"/>
      <c r="F66" s="40"/>
      <c r="G66" s="16"/>
      <c r="H66" s="43"/>
      <c r="I66" s="43"/>
      <c r="J66" s="44">
        <f t="shared" si="1"/>
        <v>0</v>
      </c>
    </row>
    <row r="67" spans="1:10" ht="22.5">
      <c r="A67" s="55">
        <f t="shared" si="0"/>
        <v>255</v>
      </c>
      <c r="B67" s="56" t="s">
        <v>124</v>
      </c>
      <c r="C67" s="60" t="s">
        <v>22</v>
      </c>
      <c r="D67" s="57" t="s">
        <v>13</v>
      </c>
      <c r="E67" s="40"/>
      <c r="F67" s="40"/>
      <c r="G67" s="16"/>
      <c r="H67" s="43"/>
      <c r="I67" s="43"/>
      <c r="J67" s="44">
        <f t="shared" si="1"/>
        <v>0</v>
      </c>
    </row>
    <row r="68" spans="1:10" ht="29.25">
      <c r="A68" s="55">
        <f t="shared" si="0"/>
        <v>256</v>
      </c>
      <c r="B68" s="56" t="s">
        <v>124</v>
      </c>
      <c r="C68" s="60" t="s">
        <v>127</v>
      </c>
      <c r="D68" s="61" t="s">
        <v>126</v>
      </c>
      <c r="E68" s="40"/>
      <c r="F68" s="40"/>
      <c r="G68" s="16"/>
      <c r="H68" s="43"/>
      <c r="I68" s="43"/>
      <c r="J68" s="44">
        <f t="shared" si="1"/>
        <v>0</v>
      </c>
    </row>
    <row r="69" spans="1:10" s="30" customFormat="1" ht="11.25">
      <c r="A69" s="20">
        <v>70</v>
      </c>
      <c r="B69" s="62" t="s">
        <v>47</v>
      </c>
      <c r="C69" s="63" t="s">
        <v>22</v>
      </c>
      <c r="D69" s="64" t="s">
        <v>13</v>
      </c>
      <c r="E69" s="40"/>
      <c r="F69" s="40"/>
      <c r="G69" s="16"/>
      <c r="H69" s="43"/>
      <c r="I69" s="43"/>
      <c r="J69" s="44">
        <f t="shared" si="1"/>
        <v>0</v>
      </c>
    </row>
    <row r="70" spans="1:10" s="30" customFormat="1" ht="11.25">
      <c r="A70" s="20">
        <v>71</v>
      </c>
      <c r="B70" s="62" t="s">
        <v>47</v>
      </c>
      <c r="C70" s="63" t="s">
        <v>48</v>
      </c>
      <c r="D70" s="64" t="s">
        <v>13</v>
      </c>
      <c r="E70" s="40"/>
      <c r="F70" s="40"/>
      <c r="G70" s="16"/>
      <c r="H70" s="43"/>
      <c r="I70" s="43"/>
      <c r="J70" s="44">
        <f aca="true" t="shared" si="2" ref="J70:J90">E70+F70-H70</f>
        <v>0</v>
      </c>
    </row>
    <row r="71" spans="1:10" s="30" customFormat="1" ht="11.25">
      <c r="A71" s="20">
        <v>72</v>
      </c>
      <c r="B71" s="62" t="s">
        <v>47</v>
      </c>
      <c r="C71" s="63" t="s">
        <v>30</v>
      </c>
      <c r="D71" s="64" t="s">
        <v>13</v>
      </c>
      <c r="E71" s="40"/>
      <c r="F71" s="40"/>
      <c r="G71" s="16"/>
      <c r="H71" s="43"/>
      <c r="I71" s="43"/>
      <c r="J71" s="44">
        <f t="shared" si="2"/>
        <v>0</v>
      </c>
    </row>
    <row r="72" spans="1:10" s="30" customFormat="1" ht="11.25">
      <c r="A72" s="20">
        <v>73</v>
      </c>
      <c r="B72" s="62" t="s">
        <v>47</v>
      </c>
      <c r="C72" s="63" t="s">
        <v>155</v>
      </c>
      <c r="D72" s="64" t="s">
        <v>49</v>
      </c>
      <c r="E72" s="40"/>
      <c r="F72" s="40"/>
      <c r="G72" s="16"/>
      <c r="H72" s="43"/>
      <c r="I72" s="43"/>
      <c r="J72" s="44">
        <f t="shared" si="2"/>
        <v>0</v>
      </c>
    </row>
    <row r="73" spans="1:10" s="30" customFormat="1" ht="19.5">
      <c r="A73" s="20">
        <v>74</v>
      </c>
      <c r="B73" s="62" t="s">
        <v>128</v>
      </c>
      <c r="C73" s="63" t="s">
        <v>50</v>
      </c>
      <c r="D73" s="64" t="s">
        <v>11</v>
      </c>
      <c r="E73" s="40"/>
      <c r="F73" s="40"/>
      <c r="G73" s="16"/>
      <c r="H73" s="43"/>
      <c r="I73" s="43"/>
      <c r="J73" s="44">
        <f t="shared" si="2"/>
        <v>0</v>
      </c>
    </row>
    <row r="74" spans="1:10" s="30" customFormat="1" ht="19.5">
      <c r="A74" s="20">
        <v>75</v>
      </c>
      <c r="B74" s="62" t="s">
        <v>128</v>
      </c>
      <c r="C74" s="63" t="s">
        <v>51</v>
      </c>
      <c r="D74" s="64" t="s">
        <v>11</v>
      </c>
      <c r="E74" s="40"/>
      <c r="F74" s="40"/>
      <c r="G74" s="16"/>
      <c r="H74" s="43"/>
      <c r="I74" s="43"/>
      <c r="J74" s="44">
        <f t="shared" si="2"/>
        <v>0</v>
      </c>
    </row>
    <row r="75" spans="1:10" s="30" customFormat="1" ht="11.25">
      <c r="A75" s="20">
        <v>76</v>
      </c>
      <c r="B75" s="62" t="s">
        <v>129</v>
      </c>
      <c r="C75" s="65" t="s">
        <v>130</v>
      </c>
      <c r="D75" s="64" t="s">
        <v>26</v>
      </c>
      <c r="E75" s="40"/>
      <c r="F75" s="40"/>
      <c r="G75" s="16"/>
      <c r="H75" s="43"/>
      <c r="I75" s="43"/>
      <c r="J75" s="44">
        <f t="shared" si="2"/>
        <v>0</v>
      </c>
    </row>
    <row r="76" spans="1:10" s="30" customFormat="1" ht="11.25">
      <c r="A76" s="20">
        <v>77</v>
      </c>
      <c r="B76" s="62" t="s">
        <v>52</v>
      </c>
      <c r="C76" s="63" t="s">
        <v>156</v>
      </c>
      <c r="D76" s="64" t="s">
        <v>13</v>
      </c>
      <c r="E76" s="40"/>
      <c r="F76" s="40"/>
      <c r="G76" s="16"/>
      <c r="H76" s="43"/>
      <c r="I76" s="43"/>
      <c r="J76" s="44">
        <f t="shared" si="2"/>
        <v>0</v>
      </c>
    </row>
    <row r="77" spans="1:10" s="30" customFormat="1" ht="11.25">
      <c r="A77" s="20">
        <v>78</v>
      </c>
      <c r="B77" s="62" t="s">
        <v>52</v>
      </c>
      <c r="C77" s="63" t="s">
        <v>157</v>
      </c>
      <c r="D77" s="64" t="s">
        <v>13</v>
      </c>
      <c r="E77" s="40"/>
      <c r="F77" s="40"/>
      <c r="G77" s="16"/>
      <c r="H77" s="43"/>
      <c r="I77" s="43"/>
      <c r="J77" s="44">
        <f t="shared" si="2"/>
        <v>0</v>
      </c>
    </row>
    <row r="78" spans="1:10" s="30" customFormat="1" ht="19.5">
      <c r="A78" s="20">
        <v>79</v>
      </c>
      <c r="B78" s="62" t="s">
        <v>52</v>
      </c>
      <c r="C78" s="63" t="s">
        <v>158</v>
      </c>
      <c r="D78" s="64" t="s">
        <v>11</v>
      </c>
      <c r="E78" s="40"/>
      <c r="F78" s="40"/>
      <c r="G78" s="16"/>
      <c r="H78" s="43"/>
      <c r="I78" s="43"/>
      <c r="J78" s="44">
        <f t="shared" si="2"/>
        <v>0</v>
      </c>
    </row>
    <row r="79" spans="1:10" s="30" customFormat="1" ht="19.5">
      <c r="A79" s="20">
        <v>80</v>
      </c>
      <c r="B79" s="62" t="s">
        <v>53</v>
      </c>
      <c r="C79" s="63" t="s">
        <v>54</v>
      </c>
      <c r="D79" s="64" t="s">
        <v>11</v>
      </c>
      <c r="E79" s="40"/>
      <c r="F79" s="40"/>
      <c r="G79" s="16"/>
      <c r="H79" s="43"/>
      <c r="I79" s="43"/>
      <c r="J79" s="44">
        <f t="shared" si="2"/>
        <v>0</v>
      </c>
    </row>
    <row r="80" spans="1:10" s="30" customFormat="1" ht="11.25">
      <c r="A80" s="20">
        <v>81</v>
      </c>
      <c r="B80" s="62" t="s">
        <v>55</v>
      </c>
      <c r="C80" s="63" t="s">
        <v>22</v>
      </c>
      <c r="D80" s="64" t="s">
        <v>13</v>
      </c>
      <c r="E80" s="40"/>
      <c r="F80" s="40"/>
      <c r="G80" s="16"/>
      <c r="H80" s="43"/>
      <c r="I80" s="43"/>
      <c r="J80" s="44">
        <f t="shared" si="2"/>
        <v>0</v>
      </c>
    </row>
    <row r="81" spans="1:10" s="30" customFormat="1" ht="11.25">
      <c r="A81" s="20">
        <v>82</v>
      </c>
      <c r="B81" s="62" t="s">
        <v>55</v>
      </c>
      <c r="C81" s="63" t="s">
        <v>42</v>
      </c>
      <c r="D81" s="64" t="s">
        <v>13</v>
      </c>
      <c r="E81" s="40"/>
      <c r="F81" s="40"/>
      <c r="G81" s="16"/>
      <c r="H81" s="43"/>
      <c r="I81" s="43"/>
      <c r="J81" s="44">
        <f t="shared" si="2"/>
        <v>0</v>
      </c>
    </row>
    <row r="82" spans="1:10" s="30" customFormat="1" ht="11.25">
      <c r="A82" s="20">
        <v>83</v>
      </c>
      <c r="B82" s="62" t="s">
        <v>56</v>
      </c>
      <c r="C82" s="63" t="s">
        <v>22</v>
      </c>
      <c r="D82" s="64" t="s">
        <v>13</v>
      </c>
      <c r="E82" s="40"/>
      <c r="F82" s="40"/>
      <c r="G82" s="16"/>
      <c r="H82" s="43"/>
      <c r="I82" s="43"/>
      <c r="J82" s="44">
        <f t="shared" si="2"/>
        <v>0</v>
      </c>
    </row>
    <row r="83" spans="1:10" s="30" customFormat="1" ht="33.75" customHeight="1">
      <c r="A83" s="20">
        <v>84</v>
      </c>
      <c r="B83" s="62" t="s">
        <v>56</v>
      </c>
      <c r="C83" s="63" t="s">
        <v>24</v>
      </c>
      <c r="D83" s="64" t="s">
        <v>131</v>
      </c>
      <c r="E83" s="40"/>
      <c r="F83" s="40"/>
      <c r="G83" s="16"/>
      <c r="H83" s="43"/>
      <c r="I83" s="43"/>
      <c r="J83" s="44">
        <f t="shared" si="2"/>
        <v>0</v>
      </c>
    </row>
    <row r="84" spans="1:10" s="30" customFormat="1" ht="36.75" customHeight="1">
      <c r="A84" s="20">
        <v>85</v>
      </c>
      <c r="B84" s="62" t="s">
        <v>56</v>
      </c>
      <c r="C84" s="63" t="s">
        <v>57</v>
      </c>
      <c r="D84" s="64" t="s">
        <v>131</v>
      </c>
      <c r="E84" s="40"/>
      <c r="F84" s="40"/>
      <c r="G84" s="16"/>
      <c r="H84" s="43"/>
      <c r="I84" s="43"/>
      <c r="J84" s="44">
        <f t="shared" si="2"/>
        <v>0</v>
      </c>
    </row>
    <row r="85" spans="1:10" s="30" customFormat="1" ht="36" customHeight="1">
      <c r="A85" s="20">
        <v>86</v>
      </c>
      <c r="B85" s="62" t="s">
        <v>56</v>
      </c>
      <c r="C85" s="63" t="s">
        <v>58</v>
      </c>
      <c r="D85" s="64" t="s">
        <v>122</v>
      </c>
      <c r="E85" s="40"/>
      <c r="F85" s="40"/>
      <c r="G85" s="16"/>
      <c r="H85" s="43"/>
      <c r="I85" s="43"/>
      <c r="J85" s="44">
        <f t="shared" si="2"/>
        <v>0</v>
      </c>
    </row>
    <row r="86" spans="1:10" s="30" customFormat="1" ht="36.75" customHeight="1">
      <c r="A86" s="20">
        <v>87</v>
      </c>
      <c r="B86" s="62" t="s">
        <v>56</v>
      </c>
      <c r="C86" s="63" t="s">
        <v>59</v>
      </c>
      <c r="D86" s="64" t="s">
        <v>122</v>
      </c>
      <c r="E86" s="40"/>
      <c r="F86" s="40"/>
      <c r="G86" s="16"/>
      <c r="H86" s="43"/>
      <c r="I86" s="43"/>
      <c r="J86" s="44">
        <f t="shared" si="2"/>
        <v>0</v>
      </c>
    </row>
    <row r="87" spans="1:10" s="30" customFormat="1" ht="19.5">
      <c r="A87" s="20">
        <v>88</v>
      </c>
      <c r="B87" s="62" t="s">
        <v>60</v>
      </c>
      <c r="C87" s="63" t="s">
        <v>61</v>
      </c>
      <c r="D87" s="64" t="s">
        <v>11</v>
      </c>
      <c r="E87" s="40"/>
      <c r="F87" s="40"/>
      <c r="G87" s="16"/>
      <c r="H87" s="43"/>
      <c r="I87" s="43"/>
      <c r="J87" s="44">
        <f t="shared" si="2"/>
        <v>0</v>
      </c>
    </row>
    <row r="88" spans="1:10" s="30" customFormat="1" ht="19.5">
      <c r="A88" s="20">
        <v>89</v>
      </c>
      <c r="B88" s="62" t="s">
        <v>60</v>
      </c>
      <c r="C88" s="65" t="s">
        <v>132</v>
      </c>
      <c r="D88" s="64" t="s">
        <v>133</v>
      </c>
      <c r="E88" s="40"/>
      <c r="F88" s="40"/>
      <c r="G88" s="16"/>
      <c r="H88" s="43"/>
      <c r="I88" s="43"/>
      <c r="J88" s="44">
        <f t="shared" si="2"/>
        <v>0</v>
      </c>
    </row>
    <row r="89" spans="1:10" s="30" customFormat="1" ht="19.5">
      <c r="A89" s="20">
        <v>90</v>
      </c>
      <c r="B89" s="62" t="s">
        <v>60</v>
      </c>
      <c r="C89" s="65" t="s">
        <v>132</v>
      </c>
      <c r="D89" s="64" t="s">
        <v>106</v>
      </c>
      <c r="E89" s="40"/>
      <c r="F89" s="40"/>
      <c r="G89" s="16"/>
      <c r="H89" s="43"/>
      <c r="I89" s="43"/>
      <c r="J89" s="44">
        <f t="shared" si="2"/>
        <v>0</v>
      </c>
    </row>
    <row r="90" spans="1:10" s="30" customFormat="1" ht="12" thickBot="1">
      <c r="A90" s="20">
        <v>91</v>
      </c>
      <c r="B90" s="63" t="s">
        <v>134</v>
      </c>
      <c r="C90" s="65" t="s">
        <v>135</v>
      </c>
      <c r="D90" s="64" t="s">
        <v>136</v>
      </c>
      <c r="E90" s="48"/>
      <c r="F90" s="48"/>
      <c r="G90" s="49"/>
      <c r="H90" s="50"/>
      <c r="I90" s="50"/>
      <c r="J90" s="45">
        <f t="shared" si="2"/>
        <v>0</v>
      </c>
    </row>
    <row r="91" ht="11.25"/>
    <row r="92" spans="1:10" ht="11.25">
      <c r="A92" s="31" t="s">
        <v>76</v>
      </c>
      <c r="C92" s="78"/>
      <c r="D92" s="79"/>
      <c r="E92" s="79"/>
      <c r="F92" s="32" t="s">
        <v>77</v>
      </c>
      <c r="G92" s="33"/>
      <c r="H92" s="32" t="s">
        <v>78</v>
      </c>
      <c r="I92" s="68"/>
      <c r="J92" s="69"/>
    </row>
    <row r="93" spans="4:8" ht="11.25">
      <c r="D93" s="17"/>
      <c r="E93" s="17"/>
      <c r="F93" s="17"/>
      <c r="G93" s="34"/>
      <c r="H93" s="17"/>
    </row>
    <row r="94" spans="1:10" ht="11.25">
      <c r="A94" s="66" t="s">
        <v>79</v>
      </c>
      <c r="B94" s="67"/>
      <c r="C94" s="67"/>
      <c r="D94" s="67"/>
      <c r="E94" s="67"/>
      <c r="F94" s="67"/>
      <c r="G94" s="67"/>
      <c r="H94" s="67"/>
      <c r="I94" s="67"/>
      <c r="J94" s="67"/>
    </row>
    <row r="111" ht="11.25"/>
    <row r="112" ht="11.25"/>
    <row r="113" ht="11.25"/>
    <row r="114" ht="11.25"/>
  </sheetData>
  <sheetProtection password="8094" sheet="1"/>
  <mergeCells count="24">
    <mergeCell ref="A1:J1"/>
    <mergeCell ref="A2:J2"/>
    <mergeCell ref="A4:J4"/>
    <mergeCell ref="C11:C12"/>
    <mergeCell ref="C8:E8"/>
    <mergeCell ref="F9:G9"/>
    <mergeCell ref="A3:J3"/>
    <mergeCell ref="H9:I9"/>
    <mergeCell ref="A10:J10"/>
    <mergeCell ref="C6:D6"/>
    <mergeCell ref="C9:D9"/>
    <mergeCell ref="E6:H6"/>
    <mergeCell ref="G5:H5"/>
    <mergeCell ref="G8:H8"/>
    <mergeCell ref="E11:E12"/>
    <mergeCell ref="F11:G11"/>
    <mergeCell ref="A94:J94"/>
    <mergeCell ref="I92:J92"/>
    <mergeCell ref="A11:A12"/>
    <mergeCell ref="H11:I11"/>
    <mergeCell ref="J11:J12"/>
    <mergeCell ref="D11:D12"/>
    <mergeCell ref="C92:E92"/>
    <mergeCell ref="B11:B12"/>
  </mergeCells>
  <printOptions/>
  <pageMargins left="0.34" right="0.26" top="0.18" bottom="0.3" header="0" footer="0.23"/>
  <pageSetup horizontalDpi="1200" verticalDpi="1200" orientation="landscape" r:id="rId4"/>
  <headerFooter alignWithMargins="0">
    <oddFooter xml:space="preserve">&amp;R&amp;P de&amp;N 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9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1" max="1" width="4.57421875" style="8" customWidth="1"/>
    <col min="2" max="2" width="5.57421875" style="9" customWidth="1"/>
    <col min="3" max="3" width="10.57421875" style="8" customWidth="1"/>
    <col min="4" max="4" width="29.8515625" style="8" customWidth="1"/>
    <col min="5" max="5" width="18.140625" style="8" customWidth="1"/>
    <col min="6" max="6" width="19.57421875" style="8" customWidth="1"/>
    <col min="7" max="7" width="11.421875" style="8" customWidth="1"/>
    <col min="8" max="8" width="8.8515625" style="8" customWidth="1"/>
    <col min="9" max="9" width="30.421875" style="8" customWidth="1"/>
    <col min="10" max="10" width="19.140625" style="8" customWidth="1"/>
    <col min="11" max="11" width="32.8515625" style="8" customWidth="1"/>
    <col min="12" max="12" width="9.57421875" style="38" customWidth="1"/>
    <col min="13" max="13" width="7.421875" style="38" customWidth="1"/>
    <col min="14" max="14" width="21.140625" style="8" customWidth="1"/>
    <col min="15" max="15" width="7.8515625" style="38" customWidth="1"/>
    <col min="16" max="16" width="10.28125" style="38" customWidth="1"/>
    <col min="17" max="17" width="11.421875" style="38" customWidth="1"/>
    <col min="18" max="18" width="18.8515625" style="8" customWidth="1"/>
    <col min="19" max="19" width="11.421875" style="8" customWidth="1"/>
    <col min="20" max="23" width="11.421875" style="21" customWidth="1"/>
  </cols>
  <sheetData>
    <row r="1" spans="1:23" ht="12.75">
      <c r="A1" s="8" t="s">
        <v>80</v>
      </c>
      <c r="B1" s="9" t="s">
        <v>81</v>
      </c>
      <c r="C1" s="8" t="s">
        <v>74</v>
      </c>
      <c r="D1" s="8" t="s">
        <v>82</v>
      </c>
      <c r="E1" s="8" t="s">
        <v>83</v>
      </c>
      <c r="F1" s="8" t="s">
        <v>84</v>
      </c>
      <c r="G1" s="9" t="s">
        <v>95</v>
      </c>
      <c r="H1" s="10" t="s">
        <v>85</v>
      </c>
      <c r="I1" s="10" t="s">
        <v>86</v>
      </c>
      <c r="J1" s="10" t="s">
        <v>87</v>
      </c>
      <c r="K1" s="10" t="s">
        <v>88</v>
      </c>
      <c r="L1" s="37" t="s">
        <v>89</v>
      </c>
      <c r="M1" s="37" t="s">
        <v>90</v>
      </c>
      <c r="N1" s="10" t="s">
        <v>96</v>
      </c>
      <c r="O1" s="37" t="s">
        <v>97</v>
      </c>
      <c r="P1" s="37" t="s">
        <v>98</v>
      </c>
      <c r="Q1" s="37" t="s">
        <v>91</v>
      </c>
      <c r="R1" s="8" t="s">
        <v>92</v>
      </c>
      <c r="S1" s="8" t="s">
        <v>93</v>
      </c>
      <c r="T1" s="8" t="s">
        <v>99</v>
      </c>
      <c r="U1" s="21" t="s">
        <v>100</v>
      </c>
      <c r="V1" s="8" t="s">
        <v>101</v>
      </c>
      <c r="W1" s="8" t="s">
        <v>102</v>
      </c>
    </row>
    <row r="2" spans="1:23" ht="12.75">
      <c r="A2" s="8">
        <f>IPS_MINORISTAS!D5</f>
        <v>0</v>
      </c>
      <c r="B2" s="9">
        <f>IPS_MINORISTAS!F5</f>
        <v>0</v>
      </c>
      <c r="C2" s="8">
        <f>IPS_MINORISTAS!B6</f>
        <v>0</v>
      </c>
      <c r="D2" s="8">
        <f>IPS_MINORISTAS!E6</f>
        <v>0</v>
      </c>
      <c r="E2" s="8">
        <f>IPS_MINORISTAS!C9</f>
        <v>0</v>
      </c>
      <c r="F2" s="8">
        <f>IPS_MINORISTAS!F9</f>
        <v>0</v>
      </c>
      <c r="G2" s="9">
        <f>IPS_MINORISTAS!J9</f>
        <v>0</v>
      </c>
      <c r="H2" s="10">
        <f>IPS_MINORISTAS!A13</f>
        <v>201</v>
      </c>
      <c r="I2" s="10" t="str">
        <f>IPS_MINORISTAS!B13</f>
        <v>ALFENTANILO CLORHIDRATO</v>
      </c>
      <c r="J2" s="10" t="str">
        <f>IPS_MINORISTAS!C13</f>
        <v>2.5 mg / 5 Ml</v>
      </c>
      <c r="K2" s="10" t="str">
        <f>IPS_MINORISTAS!D13</f>
        <v>SOLUCIÓN INYECTABLE</v>
      </c>
      <c r="L2" s="37">
        <f>IPS_MINORISTAS!E13</f>
        <v>0</v>
      </c>
      <c r="M2" s="37">
        <f>IPS_MINORISTAS!F13</f>
        <v>0</v>
      </c>
      <c r="N2" s="10">
        <f>IPS_MINORISTAS!G13</f>
        <v>0</v>
      </c>
      <c r="O2" s="37">
        <f>IPS_MINORISTAS!H13</f>
        <v>0</v>
      </c>
      <c r="P2" s="37">
        <f>IPS_MINORISTAS!I13</f>
        <v>0</v>
      </c>
      <c r="Q2" s="37">
        <f>IPS_MINORISTAS!J13</f>
        <v>0</v>
      </c>
      <c r="R2" s="8">
        <f>IPS_MINORISTAS!C92</f>
        <v>0</v>
      </c>
      <c r="S2" s="9">
        <f>IPS_MINORISTAS!G92</f>
        <v>0</v>
      </c>
      <c r="T2" s="11">
        <f>IPS_MINORISTAS!J6</f>
        <v>0</v>
      </c>
      <c r="U2" s="11">
        <f>IPS_MINORISTAS!C8</f>
        <v>0</v>
      </c>
      <c r="V2" s="9">
        <f>IPS_MINORISTAS!G8</f>
        <v>0</v>
      </c>
      <c r="W2" s="9">
        <f>IPS_MINORISTAS!J8</f>
        <v>0</v>
      </c>
    </row>
    <row r="3" spans="1:23" ht="12.75">
      <c r="A3" s="8">
        <f>IPS_MINORISTAS!D5</f>
        <v>0</v>
      </c>
      <c r="B3" s="9">
        <f>IPS_MINORISTAS!F5</f>
        <v>0</v>
      </c>
      <c r="C3" s="8">
        <f>IPS_MINORISTAS!B6</f>
        <v>0</v>
      </c>
      <c r="D3" s="8">
        <f>IPS_MINORISTAS!E6</f>
        <v>0</v>
      </c>
      <c r="E3" s="8">
        <f>IPS_MINORISTAS!C9</f>
        <v>0</v>
      </c>
      <c r="F3" s="8">
        <f>IPS_MINORISTAS!F9</f>
        <v>0</v>
      </c>
      <c r="G3" s="9">
        <f>IPS_MINORISTAS!J9</f>
        <v>0</v>
      </c>
      <c r="H3" s="10">
        <f>IPS_MINORISTAS!A14</f>
        <v>202</v>
      </c>
      <c r="I3" s="10" t="str">
        <f>IPS_MINORISTAS!B14</f>
        <v>ALPRAZOLAM</v>
      </c>
      <c r="J3" s="10" t="str">
        <f>IPS_MINORISTAS!C14</f>
        <v>0.25 mg</v>
      </c>
      <c r="K3" s="10" t="str">
        <f>IPS_MINORISTAS!D14</f>
        <v>TABLETA</v>
      </c>
      <c r="L3" s="37">
        <f>IPS_MINORISTAS!E14</f>
        <v>0</v>
      </c>
      <c r="M3" s="37">
        <f>IPS_MINORISTAS!F14</f>
        <v>0</v>
      </c>
      <c r="N3" s="10">
        <f>IPS_MINORISTAS!G14</f>
        <v>0</v>
      </c>
      <c r="O3" s="37">
        <f>IPS_MINORISTAS!H14</f>
        <v>0</v>
      </c>
      <c r="P3" s="37">
        <f>IPS_MINORISTAS!I14</f>
        <v>0</v>
      </c>
      <c r="Q3" s="37">
        <f>IPS_MINORISTAS!J14</f>
        <v>0</v>
      </c>
      <c r="R3" s="8">
        <f>IPS_MINORISTAS!C92</f>
        <v>0</v>
      </c>
      <c r="S3" s="9">
        <f>IPS_MINORISTAS!G92</f>
        <v>0</v>
      </c>
      <c r="T3" s="22">
        <f>IPS_MINORISTAS!J6</f>
        <v>0</v>
      </c>
      <c r="U3" s="22">
        <f>IPS_MINORISTAS!C8</f>
        <v>0</v>
      </c>
      <c r="V3" s="23">
        <f>IPS_MINORISTAS!G8</f>
        <v>0</v>
      </c>
      <c r="W3" s="23">
        <f>IPS_MINORISTAS!J8</f>
        <v>0</v>
      </c>
    </row>
    <row r="4" spans="1:23" ht="12.75">
      <c r="A4" s="8">
        <f>IPS_MINORISTAS!D5</f>
        <v>0</v>
      </c>
      <c r="B4" s="9">
        <f>IPS_MINORISTAS!F5</f>
        <v>0</v>
      </c>
      <c r="C4" s="8">
        <f>IPS_MINORISTAS!B6</f>
        <v>0</v>
      </c>
      <c r="D4" s="8">
        <f>IPS_MINORISTAS!E6</f>
        <v>0</v>
      </c>
      <c r="E4" s="8">
        <f>IPS_MINORISTAS!C9</f>
        <v>0</v>
      </c>
      <c r="F4" s="8">
        <f>IPS_MINORISTAS!F9</f>
        <v>0</v>
      </c>
      <c r="G4" s="9">
        <f>IPS_MINORISTAS!J9</f>
        <v>0</v>
      </c>
      <c r="H4" s="10">
        <f>IPS_MINORISTAS!A15</f>
        <v>203</v>
      </c>
      <c r="I4" s="10" t="str">
        <f>IPS_MINORISTAS!B15</f>
        <v>ALPRAZOLAM</v>
      </c>
      <c r="J4" s="10" t="str">
        <f>IPS_MINORISTAS!C15</f>
        <v>0.5 mg</v>
      </c>
      <c r="K4" s="10" t="str">
        <f>IPS_MINORISTAS!D15</f>
        <v>TABLETA SUBLINGUAL</v>
      </c>
      <c r="L4" s="37">
        <f>IPS_MINORISTAS!E15</f>
        <v>0</v>
      </c>
      <c r="M4" s="37">
        <f>IPS_MINORISTAS!F15</f>
        <v>0</v>
      </c>
      <c r="N4" s="10">
        <f>IPS_MINORISTAS!G15</f>
        <v>0</v>
      </c>
      <c r="O4" s="37">
        <f>IPS_MINORISTAS!H15</f>
        <v>0</v>
      </c>
      <c r="P4" s="37">
        <f>IPS_MINORISTAS!I15</f>
        <v>0</v>
      </c>
      <c r="Q4" s="37">
        <f>IPS_MINORISTAS!J15</f>
        <v>0</v>
      </c>
      <c r="R4" s="8">
        <f>IPS_MINORISTAS!C92</f>
        <v>0</v>
      </c>
      <c r="S4" s="9">
        <f>IPS_MINORISTAS!G92</f>
        <v>0</v>
      </c>
      <c r="T4" s="22">
        <f>IPS_MINORISTAS!J6</f>
        <v>0</v>
      </c>
      <c r="U4" s="22">
        <f>IPS_MINORISTAS!C8</f>
        <v>0</v>
      </c>
      <c r="V4" s="23">
        <f>IPS_MINORISTAS!G8</f>
        <v>0</v>
      </c>
      <c r="W4" s="23">
        <f>IPS_MINORISTAS!J8</f>
        <v>0</v>
      </c>
    </row>
    <row r="5" spans="1:23" ht="12.75">
      <c r="A5" s="8">
        <f>IPS_MINORISTAS!D5</f>
        <v>0</v>
      </c>
      <c r="B5" s="9">
        <f>IPS_MINORISTAS!F5</f>
        <v>0</v>
      </c>
      <c r="C5" s="8">
        <f>IPS_MINORISTAS!B6</f>
        <v>0</v>
      </c>
      <c r="D5" s="8">
        <f>IPS_MINORISTAS!E6</f>
        <v>0</v>
      </c>
      <c r="E5" s="8">
        <f>IPS_MINORISTAS!C9</f>
        <v>0</v>
      </c>
      <c r="F5" s="8">
        <f>IPS_MINORISTAS!F9</f>
        <v>0</v>
      </c>
      <c r="G5" s="9">
        <f>IPS_MINORISTAS!J9</f>
        <v>0</v>
      </c>
      <c r="H5" s="10">
        <f>IPS_MINORISTAS!A16</f>
        <v>204</v>
      </c>
      <c r="I5" s="10" t="str">
        <f>IPS_MINORISTAS!B16</f>
        <v>ALPRAZOLAM</v>
      </c>
      <c r="J5" s="10" t="str">
        <f>IPS_MINORISTAS!C16</f>
        <v>1 mg</v>
      </c>
      <c r="K5" s="10" t="str">
        <f>IPS_MINORISTAS!D16</f>
        <v>TABLETA</v>
      </c>
      <c r="L5" s="37">
        <f>IPS_MINORISTAS!E16</f>
        <v>0</v>
      </c>
      <c r="M5" s="37">
        <f>IPS_MINORISTAS!F16</f>
        <v>0</v>
      </c>
      <c r="N5" s="10">
        <f>IPS_MINORISTAS!G16</f>
        <v>0</v>
      </c>
      <c r="O5" s="37">
        <f>IPS_MINORISTAS!H16</f>
        <v>0</v>
      </c>
      <c r="P5" s="37">
        <f>IPS_MINORISTAS!I16</f>
        <v>0</v>
      </c>
      <c r="Q5" s="37">
        <f>IPS_MINORISTAS!J16</f>
        <v>0</v>
      </c>
      <c r="R5" s="8">
        <f>IPS_MINORISTAS!C92</f>
        <v>0</v>
      </c>
      <c r="S5" s="9">
        <f>IPS_MINORISTAS!G92</f>
        <v>0</v>
      </c>
      <c r="T5" s="22">
        <f>IPS_MINORISTAS!J6</f>
        <v>0</v>
      </c>
      <c r="U5" s="22">
        <f>IPS_MINORISTAS!C8</f>
        <v>0</v>
      </c>
      <c r="V5" s="23">
        <f>IPS_MINORISTAS!G8</f>
        <v>0</v>
      </c>
      <c r="W5" s="23">
        <f>IPS_MINORISTAS!J8</f>
        <v>0</v>
      </c>
    </row>
    <row r="6" spans="1:23" ht="12.75">
      <c r="A6" s="8">
        <f>IPS_MINORISTAS!D5</f>
        <v>0</v>
      </c>
      <c r="B6" s="9">
        <f>IPS_MINORISTAS!F5</f>
        <v>0</v>
      </c>
      <c r="C6" s="8">
        <f>IPS_MINORISTAS!B6</f>
        <v>0</v>
      </c>
      <c r="D6" s="8">
        <f>IPS_MINORISTAS!E6</f>
        <v>0</v>
      </c>
      <c r="E6" s="8">
        <f>IPS_MINORISTAS!C9</f>
        <v>0</v>
      </c>
      <c r="F6" s="8">
        <f>IPS_MINORISTAS!F9</f>
        <v>0</v>
      </c>
      <c r="G6" s="9">
        <f>IPS_MINORISTAS!J9</f>
        <v>0</v>
      </c>
      <c r="H6" s="10">
        <f>IPS_MINORISTAS!A17</f>
        <v>205</v>
      </c>
      <c r="I6" s="10" t="str">
        <f>IPS_MINORISTAS!B17</f>
        <v>ALPRAZOLAM</v>
      </c>
      <c r="J6" s="10" t="str">
        <f>IPS_MINORISTAS!C17</f>
        <v>2 mg</v>
      </c>
      <c r="K6" s="10" t="str">
        <f>IPS_MINORISTAS!D17</f>
        <v>TABLETA</v>
      </c>
      <c r="L6" s="37">
        <f>IPS_MINORISTAS!E17</f>
        <v>0</v>
      </c>
      <c r="M6" s="37">
        <f>IPS_MINORISTAS!F17</f>
        <v>0</v>
      </c>
      <c r="N6" s="10">
        <f>IPS_MINORISTAS!G17</f>
        <v>0</v>
      </c>
      <c r="O6" s="37">
        <f>IPS_MINORISTAS!H17</f>
        <v>0</v>
      </c>
      <c r="P6" s="37">
        <f>IPS_MINORISTAS!I17</f>
        <v>0</v>
      </c>
      <c r="Q6" s="37">
        <f>IPS_MINORISTAS!J17</f>
        <v>0</v>
      </c>
      <c r="R6" s="8">
        <f>IPS_MINORISTAS!C92</f>
        <v>0</v>
      </c>
      <c r="S6" s="9">
        <f>IPS_MINORISTAS!G92</f>
        <v>0</v>
      </c>
      <c r="T6" s="22">
        <f>IPS_MINORISTAS!J6</f>
        <v>0</v>
      </c>
      <c r="U6" s="22">
        <f>IPS_MINORISTAS!C8</f>
        <v>0</v>
      </c>
      <c r="V6" s="23">
        <f>IPS_MINORISTAS!G8</f>
        <v>0</v>
      </c>
      <c r="W6" s="23">
        <f>IPS_MINORISTAS!J8</f>
        <v>0</v>
      </c>
    </row>
    <row r="7" spans="1:23" ht="12.75">
      <c r="A7" s="8">
        <f>IPS_MINORISTAS!D5</f>
        <v>0</v>
      </c>
      <c r="B7" s="9">
        <f>IPS_MINORISTAS!F5</f>
        <v>0</v>
      </c>
      <c r="C7" s="8">
        <f>IPS_MINORISTAS!B6</f>
        <v>0</v>
      </c>
      <c r="D7" s="8">
        <f>IPS_MINORISTAS!E6</f>
        <v>0</v>
      </c>
      <c r="E7" s="8">
        <f>IPS_MINORISTAS!C9</f>
        <v>0</v>
      </c>
      <c r="F7" s="8">
        <f>IPS_MINORISTAS!F9</f>
        <v>0</v>
      </c>
      <c r="G7" s="9">
        <f>IPS_MINORISTAS!J9</f>
        <v>0</v>
      </c>
      <c r="H7" s="10">
        <f>IPS_MINORISTAS!A18</f>
        <v>206</v>
      </c>
      <c r="I7" s="10" t="str">
        <f>IPS_MINORISTAS!B18</f>
        <v>ALPRAZOLAM</v>
      </c>
      <c r="J7" s="10" t="str">
        <f>IPS_MINORISTAS!C18</f>
        <v>1 mg/Ml</v>
      </c>
      <c r="K7" s="10" t="str">
        <f>IPS_MINORISTAS!D18</f>
        <v>SOLUCIÓN ORAL GOTAS</v>
      </c>
      <c r="L7" s="37">
        <f>IPS_MINORISTAS!E18</f>
        <v>0</v>
      </c>
      <c r="M7" s="37">
        <f>IPS_MINORISTAS!F18</f>
        <v>0</v>
      </c>
      <c r="N7" s="10">
        <f>IPS_MINORISTAS!G18</f>
        <v>0</v>
      </c>
      <c r="O7" s="37">
        <f>IPS_MINORISTAS!H18</f>
        <v>0</v>
      </c>
      <c r="P7" s="37">
        <f>IPS_MINORISTAS!I18</f>
        <v>0</v>
      </c>
      <c r="Q7" s="37">
        <f>IPS_MINORISTAS!J18</f>
        <v>0</v>
      </c>
      <c r="R7" s="8">
        <f>IPS_MINORISTAS!C92</f>
        <v>0</v>
      </c>
      <c r="S7" s="9">
        <f>IPS_MINORISTAS!G92</f>
        <v>0</v>
      </c>
      <c r="T7" s="22">
        <f>IPS_MINORISTAS!J6</f>
        <v>0</v>
      </c>
      <c r="U7" s="22">
        <f>IPS_MINORISTAS!C8</f>
        <v>0</v>
      </c>
      <c r="V7" s="23">
        <f>IPS_MINORISTAS!G8</f>
        <v>0</v>
      </c>
      <c r="W7" s="23">
        <f>IPS_MINORISTAS!J8</f>
        <v>0</v>
      </c>
    </row>
    <row r="8" spans="1:23" ht="12.75">
      <c r="A8" s="8">
        <f>IPS_MINORISTAS!D5</f>
        <v>0</v>
      </c>
      <c r="B8" s="9">
        <f>IPS_MINORISTAS!F5</f>
        <v>0</v>
      </c>
      <c r="C8" s="8">
        <f>IPS_MINORISTAS!B6</f>
        <v>0</v>
      </c>
      <c r="D8" s="8">
        <f>IPS_MINORISTAS!E6</f>
        <v>0</v>
      </c>
      <c r="E8" s="8">
        <f>IPS_MINORISTAS!C9</f>
        <v>0</v>
      </c>
      <c r="F8" s="8">
        <f>IPS_MINORISTAS!F9</f>
        <v>0</v>
      </c>
      <c r="G8" s="9">
        <f>IPS_MINORISTAS!J9</f>
        <v>0</v>
      </c>
      <c r="H8" s="10">
        <f>IPS_MINORISTAS!A19</f>
        <v>207</v>
      </c>
      <c r="I8" s="10" t="str">
        <f>IPS_MINORISTAS!B19</f>
        <v>BROMAZEPAM</v>
      </c>
      <c r="J8" s="10" t="str">
        <f>IPS_MINORISTAS!C19</f>
        <v>3 mg</v>
      </c>
      <c r="K8" s="10" t="str">
        <f>IPS_MINORISTAS!D19</f>
        <v>TABLETA</v>
      </c>
      <c r="L8" s="37">
        <f>IPS_MINORISTAS!E19</f>
        <v>0</v>
      </c>
      <c r="M8" s="37">
        <f>IPS_MINORISTAS!F19</f>
        <v>0</v>
      </c>
      <c r="N8" s="10">
        <f>IPS_MINORISTAS!G19</f>
        <v>0</v>
      </c>
      <c r="O8" s="37">
        <f>IPS_MINORISTAS!H19</f>
        <v>0</v>
      </c>
      <c r="P8" s="37">
        <f>IPS_MINORISTAS!I19</f>
        <v>0</v>
      </c>
      <c r="Q8" s="37">
        <f>IPS_MINORISTAS!J19</f>
        <v>0</v>
      </c>
      <c r="R8" s="8">
        <f>IPS_MINORISTAS!C92</f>
        <v>0</v>
      </c>
      <c r="S8" s="9">
        <f>IPS_MINORISTAS!G92</f>
        <v>0</v>
      </c>
      <c r="T8" s="22">
        <f>IPS_MINORISTAS!J6</f>
        <v>0</v>
      </c>
      <c r="U8" s="22">
        <f>IPS_MINORISTAS!C8</f>
        <v>0</v>
      </c>
      <c r="V8" s="23">
        <f>IPS_MINORISTAS!G8</f>
        <v>0</v>
      </c>
      <c r="W8" s="23">
        <f>IPS_MINORISTAS!J8</f>
        <v>0</v>
      </c>
    </row>
    <row r="9" spans="1:23" ht="12.75">
      <c r="A9" s="8">
        <f>IPS_MINORISTAS!D5</f>
        <v>0</v>
      </c>
      <c r="B9" s="9">
        <f>IPS_MINORISTAS!F5</f>
        <v>0</v>
      </c>
      <c r="C9" s="8">
        <f>IPS_MINORISTAS!B6</f>
        <v>0</v>
      </c>
      <c r="D9" s="8">
        <f>IPS_MINORISTAS!E6</f>
        <v>0</v>
      </c>
      <c r="E9" s="8">
        <f>IPS_MINORISTAS!C9</f>
        <v>0</v>
      </c>
      <c r="F9" s="8">
        <f>IPS_MINORISTAS!F9</f>
        <v>0</v>
      </c>
      <c r="G9" s="9">
        <f>IPS_MINORISTAS!J9</f>
        <v>0</v>
      </c>
      <c r="H9" s="10">
        <f>IPS_MINORISTAS!A20</f>
        <v>208</v>
      </c>
      <c r="I9" s="10" t="str">
        <f>IPS_MINORISTAS!B20</f>
        <v>BROMAZEPAM</v>
      </c>
      <c r="J9" s="10" t="str">
        <f>IPS_MINORISTAS!C20</f>
        <v>6 mg</v>
      </c>
      <c r="K9" s="10" t="str">
        <f>IPS_MINORISTAS!D20</f>
        <v>TABLETA</v>
      </c>
      <c r="L9" s="37">
        <f>IPS_MINORISTAS!E20</f>
        <v>0</v>
      </c>
      <c r="M9" s="37">
        <f>IPS_MINORISTAS!F20</f>
        <v>0</v>
      </c>
      <c r="N9" s="10">
        <f>IPS_MINORISTAS!G20</f>
        <v>0</v>
      </c>
      <c r="O9" s="37">
        <f>IPS_MINORISTAS!H20</f>
        <v>0</v>
      </c>
      <c r="P9" s="37">
        <f>IPS_MINORISTAS!I20</f>
        <v>0</v>
      </c>
      <c r="Q9" s="37">
        <f>IPS_MINORISTAS!J20</f>
        <v>0</v>
      </c>
      <c r="R9" s="8">
        <f>IPS_MINORISTAS!C92</f>
        <v>0</v>
      </c>
      <c r="S9" s="9">
        <f>IPS_MINORISTAS!G92</f>
        <v>0</v>
      </c>
      <c r="T9" s="22">
        <f>IPS_MINORISTAS!J6</f>
        <v>0</v>
      </c>
      <c r="U9" s="22">
        <f>IPS_MINORISTAS!C8</f>
        <v>0</v>
      </c>
      <c r="V9" s="23">
        <f>IPS_MINORISTAS!G8</f>
        <v>0</v>
      </c>
      <c r="W9" s="23">
        <f>IPS_MINORISTAS!J8</f>
        <v>0</v>
      </c>
    </row>
    <row r="10" spans="1:23" ht="12.75">
      <c r="A10" s="8">
        <f>IPS_MINORISTAS!D5</f>
        <v>0</v>
      </c>
      <c r="B10" s="9">
        <f>IPS_MINORISTAS!F5</f>
        <v>0</v>
      </c>
      <c r="C10" s="8">
        <f>IPS_MINORISTAS!B6</f>
        <v>0</v>
      </c>
      <c r="D10" s="8">
        <f>IPS_MINORISTAS!E6</f>
        <v>0</v>
      </c>
      <c r="E10" s="8">
        <f>IPS_MINORISTAS!C9</f>
        <v>0</v>
      </c>
      <c r="F10" s="8">
        <f>IPS_MINORISTAS!F9</f>
        <v>0</v>
      </c>
      <c r="G10" s="9">
        <f>IPS_MINORISTAS!J9</f>
        <v>0</v>
      </c>
      <c r="H10" s="10">
        <f>IPS_MINORISTAS!A21</f>
        <v>209</v>
      </c>
      <c r="I10" s="10" t="str">
        <f>IPS_MINORISTAS!B21</f>
        <v>BROTIZOLAM</v>
      </c>
      <c r="J10" s="10" t="str">
        <f>IPS_MINORISTAS!C21</f>
        <v>0.25 mg</v>
      </c>
      <c r="K10" s="10" t="str">
        <f>IPS_MINORISTAS!D21</f>
        <v>TABLETA</v>
      </c>
      <c r="L10" s="37">
        <f>IPS_MINORISTAS!E21</f>
        <v>0</v>
      </c>
      <c r="M10" s="37">
        <f>IPS_MINORISTAS!F21</f>
        <v>0</v>
      </c>
      <c r="N10" s="10">
        <f>IPS_MINORISTAS!G21</f>
        <v>0</v>
      </c>
      <c r="O10" s="37">
        <f>IPS_MINORISTAS!H21</f>
        <v>0</v>
      </c>
      <c r="P10" s="37">
        <f>IPS_MINORISTAS!I21</f>
        <v>0</v>
      </c>
      <c r="Q10" s="37">
        <f>IPS_MINORISTAS!J21</f>
        <v>0</v>
      </c>
      <c r="R10" s="8">
        <f>IPS_MINORISTAS!C92</f>
        <v>0</v>
      </c>
      <c r="S10" s="9">
        <f>IPS_MINORISTAS!G92</f>
        <v>0</v>
      </c>
      <c r="T10" s="22">
        <f>IPS_MINORISTAS!J6</f>
        <v>0</v>
      </c>
      <c r="U10" s="22">
        <f>IPS_MINORISTAS!C8</f>
        <v>0</v>
      </c>
      <c r="V10" s="23">
        <f>IPS_MINORISTAS!G8</f>
        <v>0</v>
      </c>
      <c r="W10" s="23">
        <f>IPS_MINORISTAS!J8</f>
        <v>0</v>
      </c>
    </row>
    <row r="11" spans="1:23" ht="12.75">
      <c r="A11" s="8">
        <f>IPS_MINORISTAS!D5</f>
        <v>0</v>
      </c>
      <c r="B11" s="9">
        <f>IPS_MINORISTAS!F5</f>
        <v>0</v>
      </c>
      <c r="C11" s="8">
        <f>IPS_MINORISTAS!B6</f>
        <v>0</v>
      </c>
      <c r="D11" s="8">
        <f>IPS_MINORISTAS!E6</f>
        <v>0</v>
      </c>
      <c r="E11" s="8">
        <f>IPS_MINORISTAS!C9</f>
        <v>0</v>
      </c>
      <c r="F11" s="8">
        <f>IPS_MINORISTAS!F9</f>
        <v>0</v>
      </c>
      <c r="G11" s="9">
        <f>IPS_MINORISTAS!J9</f>
        <v>0</v>
      </c>
      <c r="H11" s="10">
        <f>IPS_MINORISTAS!A22</f>
        <v>210</v>
      </c>
      <c r="I11" s="10" t="str">
        <f>IPS_MINORISTAS!B22</f>
        <v>BUPRENORFINA</v>
      </c>
      <c r="J11" s="10" t="str">
        <f>IPS_MINORISTAS!C22</f>
        <v> 20 mg</v>
      </c>
      <c r="K11" s="10" t="str">
        <f>IPS_MINORISTAS!D22</f>
        <v>PARCHE TRANSDÉRMICO</v>
      </c>
      <c r="L11" s="37">
        <f>IPS_MINORISTAS!E22</f>
        <v>0</v>
      </c>
      <c r="M11" s="37">
        <f>IPS_MINORISTAS!F22</f>
        <v>0</v>
      </c>
      <c r="N11" s="10">
        <f>IPS_MINORISTAS!G22</f>
        <v>0</v>
      </c>
      <c r="O11" s="37">
        <f>IPS_MINORISTAS!H22</f>
        <v>0</v>
      </c>
      <c r="P11" s="37">
        <f>IPS_MINORISTAS!I22</f>
        <v>0</v>
      </c>
      <c r="Q11" s="37">
        <f>IPS_MINORISTAS!J22</f>
        <v>0</v>
      </c>
      <c r="R11" s="8">
        <f>IPS_MINORISTAS!C92</f>
        <v>0</v>
      </c>
      <c r="S11" s="9">
        <f>IPS_MINORISTAS!G92</f>
        <v>0</v>
      </c>
      <c r="T11" s="22">
        <f>IPS_MINORISTAS!J6</f>
        <v>0</v>
      </c>
      <c r="U11" s="22">
        <f>IPS_MINORISTAS!C8</f>
        <v>0</v>
      </c>
      <c r="V11" s="23">
        <f>IPS_MINORISTAS!G8</f>
        <v>0</v>
      </c>
      <c r="W11" s="23">
        <f>IPS_MINORISTAS!J8</f>
        <v>0</v>
      </c>
    </row>
    <row r="12" spans="1:23" ht="12.75">
      <c r="A12" s="8">
        <f>IPS_MINORISTAS!D5</f>
        <v>0</v>
      </c>
      <c r="B12" s="9">
        <f>IPS_MINORISTAS!F5</f>
        <v>0</v>
      </c>
      <c r="C12" s="8">
        <f>IPS_MINORISTAS!B6</f>
        <v>0</v>
      </c>
      <c r="D12" s="8">
        <f>IPS_MINORISTAS!E6</f>
        <v>0</v>
      </c>
      <c r="E12" s="8">
        <f>IPS_MINORISTAS!C9</f>
        <v>0</v>
      </c>
      <c r="F12" s="8">
        <f>IPS_MINORISTAS!F9</f>
        <v>0</v>
      </c>
      <c r="G12" s="9">
        <f>IPS_MINORISTAS!J9</f>
        <v>0</v>
      </c>
      <c r="H12" s="10">
        <f>IPS_MINORISTAS!A23</f>
        <v>211</v>
      </c>
      <c r="I12" s="10" t="str">
        <f>IPS_MINORISTAS!B23</f>
        <v>BUPRENORFINA</v>
      </c>
      <c r="J12" s="10" t="str">
        <f>IPS_MINORISTAS!C23</f>
        <v>30 mg</v>
      </c>
      <c r="K12" s="10" t="str">
        <f>IPS_MINORISTAS!D23</f>
        <v>PARCHE TRANSDÉRMICO</v>
      </c>
      <c r="L12" s="37">
        <f>IPS_MINORISTAS!E23</f>
        <v>0</v>
      </c>
      <c r="M12" s="37">
        <f>IPS_MINORISTAS!F23</f>
        <v>0</v>
      </c>
      <c r="N12" s="10">
        <f>IPS_MINORISTAS!G23</f>
        <v>0</v>
      </c>
      <c r="O12" s="37">
        <f>IPS_MINORISTAS!H23</f>
        <v>0</v>
      </c>
      <c r="P12" s="37">
        <f>IPS_MINORISTAS!I23</f>
        <v>0</v>
      </c>
      <c r="Q12" s="37">
        <f>IPS_MINORISTAS!J23</f>
        <v>0</v>
      </c>
      <c r="R12" s="8">
        <f>IPS_MINORISTAS!C92</f>
        <v>0</v>
      </c>
      <c r="S12" s="9">
        <f>IPS_MINORISTAS!G92</f>
        <v>0</v>
      </c>
      <c r="T12" s="22">
        <f>IPS_MINORISTAS!J6</f>
        <v>0</v>
      </c>
      <c r="U12" s="22">
        <f>IPS_MINORISTAS!C8</f>
        <v>0</v>
      </c>
      <c r="V12" s="23">
        <f>IPS_MINORISTAS!G8</f>
        <v>0</v>
      </c>
      <c r="W12" s="23">
        <f>IPS_MINORISTAS!J8</f>
        <v>0</v>
      </c>
    </row>
    <row r="13" spans="1:23" ht="12.75">
      <c r="A13" s="8">
        <f>IPS_MINORISTAS!D5</f>
        <v>0</v>
      </c>
      <c r="B13" s="9">
        <f>IPS_MINORISTAS!F5</f>
        <v>0</v>
      </c>
      <c r="C13" s="8">
        <f>IPS_MINORISTAS!B6</f>
        <v>0</v>
      </c>
      <c r="D13" s="8">
        <f>IPS_MINORISTAS!E6</f>
        <v>0</v>
      </c>
      <c r="E13" s="8">
        <f>IPS_MINORISTAS!C9</f>
        <v>0</v>
      </c>
      <c r="F13" s="8">
        <f>IPS_MINORISTAS!F9</f>
        <v>0</v>
      </c>
      <c r="G13" s="9">
        <f>IPS_MINORISTAS!J9</f>
        <v>0</v>
      </c>
      <c r="H13" s="10">
        <f>IPS_MINORISTAS!A24</f>
        <v>212</v>
      </c>
      <c r="I13" s="10" t="str">
        <f>IPS_MINORISTAS!B24</f>
        <v>BUPRENORFINA</v>
      </c>
      <c r="J13" s="10" t="str">
        <f>IPS_MINORISTAS!C24</f>
        <v>40 mg</v>
      </c>
      <c r="K13" s="10" t="str">
        <f>IPS_MINORISTAS!D24</f>
        <v>PARCHE TRANSDÉRMICO</v>
      </c>
      <c r="L13" s="37">
        <f>IPS_MINORISTAS!E24</f>
        <v>0</v>
      </c>
      <c r="M13" s="37">
        <f>IPS_MINORISTAS!F24</f>
        <v>0</v>
      </c>
      <c r="N13" s="10">
        <f>IPS_MINORISTAS!G24</f>
        <v>0</v>
      </c>
      <c r="O13" s="37">
        <f>IPS_MINORISTAS!H24</f>
        <v>0</v>
      </c>
      <c r="P13" s="37">
        <f>IPS_MINORISTAS!I24</f>
        <v>0</v>
      </c>
      <c r="Q13" s="37">
        <f>IPS_MINORISTAS!J24</f>
        <v>0</v>
      </c>
      <c r="R13" s="8">
        <f>IPS_MINORISTAS!C92</f>
        <v>0</v>
      </c>
      <c r="S13" s="9">
        <f>IPS_MINORISTAS!G92</f>
        <v>0</v>
      </c>
      <c r="T13" s="22">
        <f>IPS_MINORISTAS!J6</f>
        <v>0</v>
      </c>
      <c r="U13" s="22">
        <f>IPS_MINORISTAS!C8</f>
        <v>0</v>
      </c>
      <c r="V13" s="23">
        <f>IPS_MINORISTAS!G8</f>
        <v>0</v>
      </c>
      <c r="W13" s="23">
        <f>IPS_MINORISTAS!J8</f>
        <v>0</v>
      </c>
    </row>
    <row r="14" spans="1:23" ht="12.75">
      <c r="A14" s="8">
        <f>IPS_MINORISTAS!D5</f>
        <v>0</v>
      </c>
      <c r="B14" s="9">
        <f>IPS_MINORISTAS!F5</f>
        <v>0</v>
      </c>
      <c r="C14" s="8">
        <f>IPS_MINORISTAS!B6</f>
        <v>0</v>
      </c>
      <c r="D14" s="8">
        <f>IPS_MINORISTAS!E6</f>
        <v>0</v>
      </c>
      <c r="E14" s="8">
        <f>IPS_MINORISTAS!C9</f>
        <v>0</v>
      </c>
      <c r="F14" s="8">
        <f>IPS_MINORISTAS!F9</f>
        <v>0</v>
      </c>
      <c r="G14" s="9">
        <f>IPS_MINORISTAS!J9</f>
        <v>0</v>
      </c>
      <c r="H14" s="10">
        <f>IPS_MINORISTAS!A25</f>
        <v>213</v>
      </c>
      <c r="I14" s="10" t="str">
        <f>IPS_MINORISTAS!B25</f>
        <v>CLOBAZAM</v>
      </c>
      <c r="J14" s="10" t="str">
        <f>IPS_MINORISTAS!C25</f>
        <v>10 mg</v>
      </c>
      <c r="K14" s="10" t="str">
        <f>IPS_MINORISTAS!D25</f>
        <v>TABLETA</v>
      </c>
      <c r="L14" s="37">
        <f>IPS_MINORISTAS!E25</f>
        <v>0</v>
      </c>
      <c r="M14" s="37">
        <f>IPS_MINORISTAS!F25</f>
        <v>0</v>
      </c>
      <c r="N14" s="10">
        <f>IPS_MINORISTAS!G25</f>
        <v>0</v>
      </c>
      <c r="O14" s="37">
        <f>IPS_MINORISTAS!H25</f>
        <v>0</v>
      </c>
      <c r="P14" s="37">
        <f>IPS_MINORISTAS!I25</f>
        <v>0</v>
      </c>
      <c r="Q14" s="37">
        <f>IPS_MINORISTAS!J25</f>
        <v>0</v>
      </c>
      <c r="R14" s="8">
        <f>IPS_MINORISTAS!C92</f>
        <v>0</v>
      </c>
      <c r="S14" s="9">
        <f>IPS_MINORISTAS!G92</f>
        <v>0</v>
      </c>
      <c r="T14" s="22">
        <f>IPS_MINORISTAS!J6</f>
        <v>0</v>
      </c>
      <c r="U14" s="22">
        <f>IPS_MINORISTAS!C8</f>
        <v>0</v>
      </c>
      <c r="V14" s="23">
        <f>IPS_MINORISTAS!G8</f>
        <v>0</v>
      </c>
      <c r="W14" s="23">
        <f>IPS_MINORISTAS!J8</f>
        <v>0</v>
      </c>
    </row>
    <row r="15" spans="1:23" ht="12.75">
      <c r="A15" s="8">
        <f>IPS_MINORISTAS!D5</f>
        <v>0</v>
      </c>
      <c r="B15" s="9">
        <f>IPS_MINORISTAS!F5</f>
        <v>0</v>
      </c>
      <c r="C15" s="8">
        <f>IPS_MINORISTAS!B6</f>
        <v>0</v>
      </c>
      <c r="D15" s="8">
        <f>IPS_MINORISTAS!E6</f>
        <v>0</v>
      </c>
      <c r="E15" s="8">
        <f>IPS_MINORISTAS!C9</f>
        <v>0</v>
      </c>
      <c r="F15" s="8">
        <f>IPS_MINORISTAS!F9</f>
        <v>0</v>
      </c>
      <c r="G15" s="9">
        <f>IPS_MINORISTAS!J9</f>
        <v>0</v>
      </c>
      <c r="H15" s="10">
        <f>IPS_MINORISTAS!A26</f>
        <v>214</v>
      </c>
      <c r="I15" s="10" t="str">
        <f>IPS_MINORISTAS!B26</f>
        <v>CLOBAZAM</v>
      </c>
      <c r="J15" s="10" t="str">
        <f>IPS_MINORISTAS!C26</f>
        <v>20 mg</v>
      </c>
      <c r="K15" s="10" t="str">
        <f>IPS_MINORISTAS!D26</f>
        <v>TABLETA</v>
      </c>
      <c r="L15" s="37">
        <f>IPS_MINORISTAS!E26</f>
        <v>0</v>
      </c>
      <c r="M15" s="37">
        <f>IPS_MINORISTAS!F26</f>
        <v>0</v>
      </c>
      <c r="N15" s="10">
        <f>IPS_MINORISTAS!G26</f>
        <v>0</v>
      </c>
      <c r="O15" s="37">
        <f>IPS_MINORISTAS!H26</f>
        <v>0</v>
      </c>
      <c r="P15" s="37">
        <f>IPS_MINORISTAS!I26</f>
        <v>0</v>
      </c>
      <c r="Q15" s="37">
        <f>IPS_MINORISTAS!J26</f>
        <v>0</v>
      </c>
      <c r="R15" s="8">
        <f>IPS_MINORISTAS!C92</f>
        <v>0</v>
      </c>
      <c r="S15" s="9">
        <f>IPS_MINORISTAS!G92</f>
        <v>0</v>
      </c>
      <c r="T15" s="22">
        <f>IPS_MINORISTAS!J6</f>
        <v>0</v>
      </c>
      <c r="U15" s="22">
        <f>IPS_MINORISTAS!C8</f>
        <v>0</v>
      </c>
      <c r="V15" s="23">
        <f>IPS_MINORISTAS!G8</f>
        <v>0</v>
      </c>
      <c r="W15" s="23">
        <f>IPS_MINORISTAS!J8</f>
        <v>0</v>
      </c>
    </row>
    <row r="16" spans="1:23" ht="12.75">
      <c r="A16" s="8">
        <f>IPS_MINORISTAS!D5</f>
        <v>0</v>
      </c>
      <c r="B16" s="9">
        <f>IPS_MINORISTAS!F5</f>
        <v>0</v>
      </c>
      <c r="C16" s="8">
        <f>IPS_MINORISTAS!B6</f>
        <v>0</v>
      </c>
      <c r="D16" s="8">
        <f>IPS_MINORISTAS!E6</f>
        <v>0</v>
      </c>
      <c r="E16" s="8">
        <f>IPS_MINORISTAS!C9</f>
        <v>0</v>
      </c>
      <c r="F16" s="8">
        <f>IPS_MINORISTAS!F9</f>
        <v>0</v>
      </c>
      <c r="G16" s="9">
        <f>IPS_MINORISTAS!J9</f>
        <v>0</v>
      </c>
      <c r="H16" s="10">
        <f>IPS_MINORISTAS!A27</f>
        <v>215</v>
      </c>
      <c r="I16" s="10" t="str">
        <f>IPS_MINORISTAS!B27</f>
        <v>CLONAZEPAM</v>
      </c>
      <c r="J16" s="10" t="str">
        <f>IPS_MINORISTAS!C27</f>
        <v>0.5 mg</v>
      </c>
      <c r="K16" s="10" t="str">
        <f>IPS_MINORISTAS!D27</f>
        <v>TABLETA</v>
      </c>
      <c r="L16" s="37">
        <f>IPS_MINORISTAS!E27</f>
        <v>0</v>
      </c>
      <c r="M16" s="37">
        <f>IPS_MINORISTAS!F27</f>
        <v>0</v>
      </c>
      <c r="N16" s="10">
        <f>IPS_MINORISTAS!G27</f>
        <v>0</v>
      </c>
      <c r="O16" s="37">
        <f>IPS_MINORISTAS!H27</f>
        <v>0</v>
      </c>
      <c r="P16" s="37">
        <f>IPS_MINORISTAS!I27</f>
        <v>0</v>
      </c>
      <c r="Q16" s="37">
        <f>IPS_MINORISTAS!J27</f>
        <v>0</v>
      </c>
      <c r="R16" s="8">
        <f>IPS_MINORISTAS!C92</f>
        <v>0</v>
      </c>
      <c r="S16" s="9">
        <f>IPS_MINORISTAS!G92</f>
        <v>0</v>
      </c>
      <c r="T16" s="22">
        <f>IPS_MINORISTAS!J6</f>
        <v>0</v>
      </c>
      <c r="U16" s="22">
        <f>IPS_MINORISTAS!C8</f>
        <v>0</v>
      </c>
      <c r="V16" s="23">
        <f>IPS_MINORISTAS!G8</f>
        <v>0</v>
      </c>
      <c r="W16" s="23">
        <f>IPS_MINORISTAS!J8</f>
        <v>0</v>
      </c>
    </row>
    <row r="17" spans="1:23" ht="12.75">
      <c r="A17" s="8">
        <f>IPS_MINORISTAS!D5</f>
        <v>0</v>
      </c>
      <c r="B17" s="9">
        <f>IPS_MINORISTAS!F5</f>
        <v>0</v>
      </c>
      <c r="C17" s="8">
        <f>IPS_MINORISTAS!B6</f>
        <v>0</v>
      </c>
      <c r="D17" s="8">
        <f>IPS_MINORISTAS!E6</f>
        <v>0</v>
      </c>
      <c r="E17" s="8">
        <f>IPS_MINORISTAS!C9</f>
        <v>0</v>
      </c>
      <c r="F17" s="8">
        <f>IPS_MINORISTAS!F9</f>
        <v>0</v>
      </c>
      <c r="G17" s="9">
        <f>IPS_MINORISTAS!J9</f>
        <v>0</v>
      </c>
      <c r="H17" s="10">
        <f>IPS_MINORISTAS!A28</f>
        <v>216</v>
      </c>
      <c r="I17" s="10" t="str">
        <f>IPS_MINORISTAS!B28</f>
        <v>CLONAZEPAM</v>
      </c>
      <c r="J17" s="10" t="str">
        <f>IPS_MINORISTAS!C28</f>
        <v>2 mg</v>
      </c>
      <c r="K17" s="10" t="str">
        <f>IPS_MINORISTAS!D28</f>
        <v>TABLETA</v>
      </c>
      <c r="L17" s="37">
        <f>IPS_MINORISTAS!E28</f>
        <v>0</v>
      </c>
      <c r="M17" s="37">
        <f>IPS_MINORISTAS!F28</f>
        <v>0</v>
      </c>
      <c r="N17" s="10">
        <f>IPS_MINORISTAS!G28</f>
        <v>0</v>
      </c>
      <c r="O17" s="37">
        <f>IPS_MINORISTAS!H28</f>
        <v>0</v>
      </c>
      <c r="P17" s="37">
        <f>IPS_MINORISTAS!I28</f>
        <v>0</v>
      </c>
      <c r="Q17" s="37">
        <f>IPS_MINORISTAS!J28</f>
        <v>0</v>
      </c>
      <c r="R17" s="8">
        <f>IPS_MINORISTAS!C92</f>
        <v>0</v>
      </c>
      <c r="S17" s="9">
        <f>IPS_MINORISTAS!G92</f>
        <v>0</v>
      </c>
      <c r="T17" s="22">
        <f>IPS_MINORISTAS!J6</f>
        <v>0</v>
      </c>
      <c r="U17" s="22">
        <f>IPS_MINORISTAS!C8</f>
        <v>0</v>
      </c>
      <c r="V17" s="23">
        <f>IPS_MINORISTAS!G8</f>
        <v>0</v>
      </c>
      <c r="W17" s="23">
        <f>IPS_MINORISTAS!J8</f>
        <v>0</v>
      </c>
    </row>
    <row r="18" spans="1:23" ht="12.75">
      <c r="A18" s="8">
        <f>IPS_MINORISTAS!D5</f>
        <v>0</v>
      </c>
      <c r="B18" s="9">
        <f>IPS_MINORISTAS!F5</f>
        <v>0</v>
      </c>
      <c r="C18" s="8">
        <f>IPS_MINORISTAS!B6</f>
        <v>0</v>
      </c>
      <c r="D18" s="8">
        <f>IPS_MINORISTAS!E6</f>
        <v>0</v>
      </c>
      <c r="E18" s="8">
        <f>IPS_MINORISTAS!C9</f>
        <v>0</v>
      </c>
      <c r="F18" s="8">
        <f>IPS_MINORISTAS!F9</f>
        <v>0</v>
      </c>
      <c r="G18" s="9">
        <f>IPS_MINORISTAS!J9</f>
        <v>0</v>
      </c>
      <c r="H18" s="10">
        <f>IPS_MINORISTAS!A29</f>
        <v>217</v>
      </c>
      <c r="I18" s="10" t="str">
        <f>IPS_MINORISTAS!B29</f>
        <v>CLONAZEPAM</v>
      </c>
      <c r="J18" s="10" t="str">
        <f>IPS_MINORISTAS!C29</f>
        <v>2.5 mg /mL</v>
      </c>
      <c r="K18" s="10" t="str">
        <f>IPS_MINORISTAS!D29</f>
        <v>SOLUCIÓN ORAL (GOTAS)</v>
      </c>
      <c r="L18" s="37">
        <f>IPS_MINORISTAS!E29</f>
        <v>0</v>
      </c>
      <c r="M18" s="37">
        <f>IPS_MINORISTAS!F29</f>
        <v>0</v>
      </c>
      <c r="N18" s="10">
        <f>IPS_MINORISTAS!G29</f>
        <v>0</v>
      </c>
      <c r="O18" s="37">
        <f>IPS_MINORISTAS!H29</f>
        <v>0</v>
      </c>
      <c r="P18" s="37">
        <f>IPS_MINORISTAS!I29</f>
        <v>0</v>
      </c>
      <c r="Q18" s="37">
        <f>IPS_MINORISTAS!J29</f>
        <v>0</v>
      </c>
      <c r="R18" s="8">
        <f>IPS_MINORISTAS!C92</f>
        <v>0</v>
      </c>
      <c r="S18" s="9">
        <f>IPS_MINORISTAS!G92</f>
        <v>0</v>
      </c>
      <c r="T18" s="22">
        <f>IPS_MINORISTAS!J6</f>
        <v>0</v>
      </c>
      <c r="U18" s="22">
        <f>IPS_MINORISTAS!C8</f>
        <v>0</v>
      </c>
      <c r="V18" s="23">
        <f>IPS_MINORISTAS!G8</f>
        <v>0</v>
      </c>
      <c r="W18" s="23">
        <f>IPS_MINORISTAS!J8</f>
        <v>0</v>
      </c>
    </row>
    <row r="19" spans="1:23" ht="12.75">
      <c r="A19" s="8">
        <f>IPS_MINORISTAS!D5</f>
        <v>0</v>
      </c>
      <c r="B19" s="9">
        <f>IPS_MINORISTAS!F5</f>
        <v>0</v>
      </c>
      <c r="C19" s="8">
        <f>IPS_MINORISTAS!B6</f>
        <v>0</v>
      </c>
      <c r="D19" s="8">
        <f>IPS_MINORISTAS!E6</f>
        <v>0</v>
      </c>
      <c r="E19" s="8">
        <f>IPS_MINORISTAS!C9</f>
        <v>0</v>
      </c>
      <c r="F19" s="8">
        <f>IPS_MINORISTAS!F9</f>
        <v>0</v>
      </c>
      <c r="G19" s="9">
        <f>IPS_MINORISTAS!J9</f>
        <v>0</v>
      </c>
      <c r="H19" s="10">
        <f>IPS_MINORISTAS!A30</f>
        <v>218</v>
      </c>
      <c r="I19" s="10" t="str">
        <f>IPS_MINORISTAS!B30</f>
        <v>CLONAZEPAM</v>
      </c>
      <c r="J19" s="10" t="str">
        <f>IPS_MINORISTAS!C30</f>
        <v>1 mg / 1 mL</v>
      </c>
      <c r="K19" s="10" t="str">
        <f>IPS_MINORISTAS!D30</f>
        <v>SOLUCIÓN INYECTABLE</v>
      </c>
      <c r="L19" s="37">
        <f>IPS_MINORISTAS!E30</f>
        <v>0</v>
      </c>
      <c r="M19" s="37">
        <f>IPS_MINORISTAS!F30</f>
        <v>0</v>
      </c>
      <c r="N19" s="10">
        <f>IPS_MINORISTAS!G30</f>
        <v>0</v>
      </c>
      <c r="O19" s="37">
        <f>IPS_MINORISTAS!H30</f>
        <v>0</v>
      </c>
      <c r="P19" s="37">
        <f>IPS_MINORISTAS!I30</f>
        <v>0</v>
      </c>
      <c r="Q19" s="37">
        <f>IPS_MINORISTAS!J30</f>
        <v>0</v>
      </c>
      <c r="R19" s="8">
        <f>IPS_MINORISTAS!C92</f>
        <v>0</v>
      </c>
      <c r="S19" s="9">
        <f>IPS_MINORISTAS!G92</f>
        <v>0</v>
      </c>
      <c r="T19" s="22">
        <f>IPS_MINORISTAS!J6</f>
        <v>0</v>
      </c>
      <c r="U19" s="22">
        <f>IPS_MINORISTAS!C8</f>
        <v>0</v>
      </c>
      <c r="V19" s="23">
        <f>IPS_MINORISTAS!G8</f>
        <v>0</v>
      </c>
      <c r="W19" s="23">
        <f>IPS_MINORISTAS!J8</f>
        <v>0</v>
      </c>
    </row>
    <row r="20" spans="1:23" ht="12.75">
      <c r="A20" s="8">
        <f>IPS_MINORISTAS!D5</f>
        <v>0</v>
      </c>
      <c r="B20" s="9">
        <f>IPS_MINORISTAS!F5</f>
        <v>0</v>
      </c>
      <c r="C20" s="8">
        <f>IPS_MINORISTAS!B6</f>
        <v>0</v>
      </c>
      <c r="D20" s="8">
        <f>IPS_MINORISTAS!E6</f>
        <v>0</v>
      </c>
      <c r="E20" s="8">
        <f>IPS_MINORISTAS!C9</f>
        <v>0</v>
      </c>
      <c r="F20" s="8">
        <f>IPS_MINORISTAS!F9</f>
        <v>0</v>
      </c>
      <c r="G20" s="9">
        <f>IPS_MINORISTAS!J9</f>
        <v>0</v>
      </c>
      <c r="H20" s="10">
        <f>IPS_MINORISTAS!A31</f>
        <v>219</v>
      </c>
      <c r="I20" s="10" t="str">
        <f>IPS_MINORISTAS!B31</f>
        <v>CLOZAPINA</v>
      </c>
      <c r="J20" s="10" t="str">
        <f>IPS_MINORISTAS!C31</f>
        <v>25 mg</v>
      </c>
      <c r="K20" s="10" t="str">
        <f>IPS_MINORISTAS!D31</f>
        <v>TABLETA</v>
      </c>
      <c r="L20" s="37">
        <f>IPS_MINORISTAS!E31</f>
        <v>0</v>
      </c>
      <c r="M20" s="37">
        <f>IPS_MINORISTAS!F31</f>
        <v>0</v>
      </c>
      <c r="N20" s="10">
        <f>IPS_MINORISTAS!G31</f>
        <v>0</v>
      </c>
      <c r="O20" s="37">
        <f>IPS_MINORISTAS!H31</f>
        <v>0</v>
      </c>
      <c r="P20" s="37">
        <f>IPS_MINORISTAS!I31</f>
        <v>0</v>
      </c>
      <c r="Q20" s="37">
        <f>IPS_MINORISTAS!J31</f>
        <v>0</v>
      </c>
      <c r="R20" s="8">
        <f>IPS_MINORISTAS!C92</f>
        <v>0</v>
      </c>
      <c r="S20" s="9">
        <f>IPS_MINORISTAS!G92</f>
        <v>0</v>
      </c>
      <c r="T20" s="22">
        <f>IPS_MINORISTAS!J6</f>
        <v>0</v>
      </c>
      <c r="U20" s="22">
        <f>IPS_MINORISTAS!C8</f>
        <v>0</v>
      </c>
      <c r="V20" s="23">
        <f>IPS_MINORISTAS!G8</f>
        <v>0</v>
      </c>
      <c r="W20" s="23">
        <f>IPS_MINORISTAS!J8</f>
        <v>0</v>
      </c>
    </row>
    <row r="21" spans="1:23" ht="12.75">
      <c r="A21" s="8">
        <f>IPS_MINORISTAS!D5</f>
        <v>0</v>
      </c>
      <c r="B21" s="9">
        <f>IPS_MINORISTAS!F5</f>
        <v>0</v>
      </c>
      <c r="C21" s="8">
        <f>IPS_MINORISTAS!B6</f>
        <v>0</v>
      </c>
      <c r="D21" s="8">
        <f>IPS_MINORISTAS!E6</f>
        <v>0</v>
      </c>
      <c r="E21" s="8">
        <f>IPS_MINORISTAS!C9</f>
        <v>0</v>
      </c>
      <c r="F21" s="8">
        <f>IPS_MINORISTAS!F9</f>
        <v>0</v>
      </c>
      <c r="G21" s="9">
        <f>IPS_MINORISTAS!J9</f>
        <v>0</v>
      </c>
      <c r="H21" s="10">
        <f>IPS_MINORISTAS!A32</f>
        <v>220</v>
      </c>
      <c r="I21" s="10" t="str">
        <f>IPS_MINORISTAS!B32</f>
        <v>CLOZAPINA</v>
      </c>
      <c r="J21" s="10" t="str">
        <f>IPS_MINORISTAS!C32</f>
        <v>100 mg</v>
      </c>
      <c r="K21" s="10" t="str">
        <f>IPS_MINORISTAS!D32</f>
        <v>TABLETA</v>
      </c>
      <c r="L21" s="37">
        <f>IPS_MINORISTAS!E32</f>
        <v>0</v>
      </c>
      <c r="M21" s="37">
        <f>IPS_MINORISTAS!F32</f>
        <v>0</v>
      </c>
      <c r="N21" s="10">
        <f>IPS_MINORISTAS!G32</f>
        <v>0</v>
      </c>
      <c r="O21" s="37">
        <f>IPS_MINORISTAS!H32</f>
        <v>0</v>
      </c>
      <c r="P21" s="37">
        <f>IPS_MINORISTAS!I32</f>
        <v>0</v>
      </c>
      <c r="Q21" s="37">
        <f>IPS_MINORISTAS!J32</f>
        <v>0</v>
      </c>
      <c r="R21" s="8">
        <f>IPS_MINORISTAS!C92</f>
        <v>0</v>
      </c>
      <c r="S21" s="9">
        <f>IPS_MINORISTAS!G92</f>
        <v>0</v>
      </c>
      <c r="T21" s="22">
        <f>IPS_MINORISTAS!J6</f>
        <v>0</v>
      </c>
      <c r="U21" s="22">
        <f>IPS_MINORISTAS!C8</f>
        <v>0</v>
      </c>
      <c r="V21" s="23">
        <f>IPS_MINORISTAS!G8</f>
        <v>0</v>
      </c>
      <c r="W21" s="23">
        <f>IPS_MINORISTAS!J8</f>
        <v>0</v>
      </c>
    </row>
    <row r="22" spans="1:23" ht="12.75">
      <c r="A22" s="8">
        <f>IPS_MINORISTAS!D5</f>
        <v>0</v>
      </c>
      <c r="B22" s="9">
        <f>IPS_MINORISTAS!F5</f>
        <v>0</v>
      </c>
      <c r="C22" s="8">
        <f>IPS_MINORISTAS!B6</f>
        <v>0</v>
      </c>
      <c r="D22" s="8">
        <f>IPS_MINORISTAS!E6</f>
        <v>0</v>
      </c>
      <c r="E22" s="8">
        <f>IPS_MINORISTAS!C9</f>
        <v>0</v>
      </c>
      <c r="F22" s="8">
        <f>IPS_MINORISTAS!F9</f>
        <v>0</v>
      </c>
      <c r="G22" s="9">
        <f>IPS_MINORISTAS!J9</f>
        <v>0</v>
      </c>
      <c r="H22" s="10">
        <f>IPS_MINORISTAS!A33</f>
        <v>221</v>
      </c>
      <c r="I22" s="10" t="str">
        <f>IPS_MINORISTAS!B33</f>
        <v>DIAZEPAM</v>
      </c>
      <c r="J22" s="10" t="str">
        <f>IPS_MINORISTAS!C33</f>
        <v>5 mg</v>
      </c>
      <c r="K22" s="10" t="str">
        <f>IPS_MINORISTAS!D33</f>
        <v>TABLETA</v>
      </c>
      <c r="L22" s="37">
        <f>IPS_MINORISTAS!E33</f>
        <v>0</v>
      </c>
      <c r="M22" s="37">
        <f>IPS_MINORISTAS!F33</f>
        <v>0</v>
      </c>
      <c r="N22" s="10">
        <f>IPS_MINORISTAS!G33</f>
        <v>0</v>
      </c>
      <c r="O22" s="37">
        <f>IPS_MINORISTAS!H33</f>
        <v>0</v>
      </c>
      <c r="P22" s="37">
        <f>IPS_MINORISTAS!I33</f>
        <v>0</v>
      </c>
      <c r="Q22" s="37">
        <f>IPS_MINORISTAS!J33</f>
        <v>0</v>
      </c>
      <c r="R22" s="8">
        <f>IPS_MINORISTAS!C92</f>
        <v>0</v>
      </c>
      <c r="S22" s="9">
        <f>IPS_MINORISTAS!G92</f>
        <v>0</v>
      </c>
      <c r="T22" s="22">
        <f>IPS_MINORISTAS!J6</f>
        <v>0</v>
      </c>
      <c r="U22" s="22">
        <f>IPS_MINORISTAS!C8</f>
        <v>0</v>
      </c>
      <c r="V22" s="23">
        <f>IPS_MINORISTAS!G8</f>
        <v>0</v>
      </c>
      <c r="W22" s="23">
        <f>IPS_MINORISTAS!J8</f>
        <v>0</v>
      </c>
    </row>
    <row r="23" spans="1:23" ht="12.75">
      <c r="A23" s="8">
        <f>IPS_MINORISTAS!D5</f>
        <v>0</v>
      </c>
      <c r="B23" s="9">
        <f>IPS_MINORISTAS!F5</f>
        <v>0</v>
      </c>
      <c r="C23" s="8">
        <f>IPS_MINORISTAS!B6</f>
        <v>0</v>
      </c>
      <c r="D23" s="8">
        <f>IPS_MINORISTAS!E6</f>
        <v>0</v>
      </c>
      <c r="E23" s="8">
        <f>IPS_MINORISTAS!C9</f>
        <v>0</v>
      </c>
      <c r="F23" s="8">
        <f>IPS_MINORISTAS!F9</f>
        <v>0</v>
      </c>
      <c r="G23" s="9">
        <f>IPS_MINORISTAS!J9</f>
        <v>0</v>
      </c>
      <c r="H23" s="10">
        <f>IPS_MINORISTAS!A34</f>
        <v>222</v>
      </c>
      <c r="I23" s="10" t="str">
        <f>IPS_MINORISTAS!B34</f>
        <v>DIAZEPAM</v>
      </c>
      <c r="J23" s="10" t="str">
        <f>IPS_MINORISTAS!C34</f>
        <v>10 mg</v>
      </c>
      <c r="K23" s="10" t="str">
        <f>IPS_MINORISTAS!D34</f>
        <v>TABLETA</v>
      </c>
      <c r="L23" s="37">
        <f>IPS_MINORISTAS!E34</f>
        <v>0</v>
      </c>
      <c r="M23" s="37">
        <f>IPS_MINORISTAS!F34</f>
        <v>0</v>
      </c>
      <c r="N23" s="10">
        <f>IPS_MINORISTAS!G34</f>
        <v>0</v>
      </c>
      <c r="O23" s="37">
        <f>IPS_MINORISTAS!H34</f>
        <v>0</v>
      </c>
      <c r="P23" s="37">
        <f>IPS_MINORISTAS!I34</f>
        <v>0</v>
      </c>
      <c r="Q23" s="37">
        <f>IPS_MINORISTAS!J34</f>
        <v>0</v>
      </c>
      <c r="R23" s="8">
        <f>IPS_MINORISTAS!C92</f>
        <v>0</v>
      </c>
      <c r="S23" s="9">
        <f>IPS_MINORISTAS!G92</f>
        <v>0</v>
      </c>
      <c r="T23" s="22">
        <f>IPS_MINORISTAS!J6</f>
        <v>0</v>
      </c>
      <c r="U23" s="22">
        <f>IPS_MINORISTAS!C8</f>
        <v>0</v>
      </c>
      <c r="V23" s="23">
        <f>IPS_MINORISTAS!G8</f>
        <v>0</v>
      </c>
      <c r="W23" s="23">
        <f>IPS_MINORISTAS!J8</f>
        <v>0</v>
      </c>
    </row>
    <row r="24" spans="1:23" ht="12.75">
      <c r="A24" s="8">
        <f>IPS_MINORISTAS!D5</f>
        <v>0</v>
      </c>
      <c r="B24" s="9">
        <f>IPS_MINORISTAS!F5</f>
        <v>0</v>
      </c>
      <c r="C24" s="8">
        <f>IPS_MINORISTAS!B6</f>
        <v>0</v>
      </c>
      <c r="D24" s="8">
        <f>IPS_MINORISTAS!E6</f>
        <v>0</v>
      </c>
      <c r="E24" s="8">
        <f>IPS_MINORISTAS!C9</f>
        <v>0</v>
      </c>
      <c r="F24" s="8">
        <f>IPS_MINORISTAS!F9</f>
        <v>0</v>
      </c>
      <c r="G24" s="9">
        <f>IPS_MINORISTAS!J9</f>
        <v>0</v>
      </c>
      <c r="H24" s="10">
        <f>IPS_MINORISTAS!A35</f>
        <v>223</v>
      </c>
      <c r="I24" s="10" t="str">
        <f>IPS_MINORISTAS!B35</f>
        <v>DIAZEPAM  (IH)</v>
      </c>
      <c r="J24" s="10" t="str">
        <f>IPS_MINORISTAS!C35</f>
        <v>10 mg / 2 mL</v>
      </c>
      <c r="K24" s="10" t="str">
        <f>IPS_MINORISTAS!D35</f>
        <v>SOLUCIÓN INYECTABLE</v>
      </c>
      <c r="L24" s="37">
        <f>IPS_MINORISTAS!E35</f>
        <v>0</v>
      </c>
      <c r="M24" s="37">
        <f>IPS_MINORISTAS!F35</f>
        <v>0</v>
      </c>
      <c r="N24" s="10">
        <f>IPS_MINORISTAS!G35</f>
        <v>0</v>
      </c>
      <c r="O24" s="37">
        <f>IPS_MINORISTAS!H35</f>
        <v>0</v>
      </c>
      <c r="P24" s="37">
        <f>IPS_MINORISTAS!I35</f>
        <v>0</v>
      </c>
      <c r="Q24" s="37">
        <f>IPS_MINORISTAS!J35</f>
        <v>0</v>
      </c>
      <c r="R24" s="8">
        <f>IPS_MINORISTAS!C92</f>
        <v>0</v>
      </c>
      <c r="S24" s="9">
        <f>IPS_MINORISTAS!G92</f>
        <v>0</v>
      </c>
      <c r="T24" s="22">
        <f>IPS_MINORISTAS!J6</f>
        <v>0</v>
      </c>
      <c r="U24" s="22">
        <f>IPS_MINORISTAS!C8</f>
        <v>0</v>
      </c>
      <c r="V24" s="23">
        <f>IPS_MINORISTAS!G8</f>
        <v>0</v>
      </c>
      <c r="W24" s="23">
        <f>IPS_MINORISTAS!J8</f>
        <v>0</v>
      </c>
    </row>
    <row r="25" spans="1:23" ht="12.75">
      <c r="A25" s="8">
        <f>IPS_MINORISTAS!D5</f>
        <v>0</v>
      </c>
      <c r="B25" s="9">
        <f>IPS_MINORISTAS!F5</f>
        <v>0</v>
      </c>
      <c r="C25" s="8">
        <f>IPS_MINORISTAS!B6</f>
        <v>0</v>
      </c>
      <c r="D25" s="8">
        <f>IPS_MINORISTAS!E6</f>
        <v>0</v>
      </c>
      <c r="E25" s="8">
        <f>IPS_MINORISTAS!C9</f>
        <v>0</v>
      </c>
      <c r="F25" s="8">
        <f>IPS_MINORISTAS!F9</f>
        <v>0</v>
      </c>
      <c r="G25" s="9">
        <f>IPS_MINORISTAS!J9</f>
        <v>0</v>
      </c>
      <c r="H25" s="10">
        <f>IPS_MINORISTAS!A36</f>
        <v>224</v>
      </c>
      <c r="I25" s="10" t="str">
        <f>IPS_MINORISTAS!B36</f>
        <v>DINOPROSTONA (PROSTAGLANDINA E2) (IH)</v>
      </c>
      <c r="J25" s="10" t="str">
        <f>IPS_MINORISTAS!C36</f>
        <v>10 mg</v>
      </c>
      <c r="K25" s="10" t="str">
        <f>IPS_MINORISTAS!D36</f>
        <v>ÓVULO</v>
      </c>
      <c r="L25" s="37">
        <f>IPS_MINORISTAS!E36</f>
        <v>0</v>
      </c>
      <c r="M25" s="37">
        <f>IPS_MINORISTAS!F36</f>
        <v>0</v>
      </c>
      <c r="N25" s="10">
        <f>IPS_MINORISTAS!G36</f>
        <v>0</v>
      </c>
      <c r="O25" s="37">
        <f>IPS_MINORISTAS!H36</f>
        <v>0</v>
      </c>
      <c r="P25" s="37">
        <f>IPS_MINORISTAS!I36</f>
        <v>0</v>
      </c>
      <c r="Q25" s="37">
        <f>IPS_MINORISTAS!J36</f>
        <v>0</v>
      </c>
      <c r="R25" s="8">
        <f>IPS_MINORISTAS!C92</f>
        <v>0</v>
      </c>
      <c r="S25" s="9">
        <f>IPS_MINORISTAS!G92</f>
        <v>0</v>
      </c>
      <c r="T25" s="22">
        <f>IPS_MINORISTAS!J6</f>
        <v>0</v>
      </c>
      <c r="U25" s="22">
        <f>IPS_MINORISTAS!C8</f>
        <v>0</v>
      </c>
      <c r="V25" s="23">
        <f>IPS_MINORISTAS!G8</f>
        <v>0</v>
      </c>
      <c r="W25" s="23">
        <f>IPS_MINORISTAS!J8</f>
        <v>0</v>
      </c>
    </row>
    <row r="26" spans="1:23" ht="12.75">
      <c r="A26" s="8">
        <f>IPS_MINORISTAS!D5</f>
        <v>0</v>
      </c>
      <c r="B26" s="9">
        <f>IPS_MINORISTAS!F5</f>
        <v>0</v>
      </c>
      <c r="C26" s="8">
        <f>IPS_MINORISTAS!B6</f>
        <v>0</v>
      </c>
      <c r="D26" s="8">
        <f>IPS_MINORISTAS!E6</f>
        <v>0</v>
      </c>
      <c r="E26" s="8">
        <f>IPS_MINORISTAS!C9</f>
        <v>0</v>
      </c>
      <c r="F26" s="8">
        <f>IPS_MINORISTAS!F9</f>
        <v>0</v>
      </c>
      <c r="G26" s="9">
        <f>IPS_MINORISTAS!J9</f>
        <v>0</v>
      </c>
      <c r="H26" s="10">
        <f>IPS_MINORISTAS!A37</f>
        <v>225</v>
      </c>
      <c r="I26" s="10" t="str">
        <f>IPS_MINORISTAS!B37</f>
        <v>EFEDRINA SULFATO       (HI)</v>
      </c>
      <c r="J26" s="10" t="str">
        <f>IPS_MINORISTAS!C37</f>
        <v>60mg/1mL</v>
      </c>
      <c r="K26" s="10" t="str">
        <f>IPS_MINORISTAS!D37</f>
        <v>SOLUCIÓN INYECTABLE</v>
      </c>
      <c r="L26" s="37">
        <f>IPS_MINORISTAS!E37</f>
        <v>0</v>
      </c>
      <c r="M26" s="37">
        <f>IPS_MINORISTAS!F37</f>
        <v>0</v>
      </c>
      <c r="N26" s="10">
        <f>IPS_MINORISTAS!G37</f>
        <v>0</v>
      </c>
      <c r="O26" s="37">
        <f>IPS_MINORISTAS!H37</f>
        <v>0</v>
      </c>
      <c r="P26" s="37">
        <f>IPS_MINORISTAS!I37</f>
        <v>0</v>
      </c>
      <c r="Q26" s="37">
        <f>IPS_MINORISTAS!J37</f>
        <v>0</v>
      </c>
      <c r="R26" s="8">
        <f>IPS_MINORISTAS!C92</f>
        <v>0</v>
      </c>
      <c r="S26" s="9">
        <f>IPS_MINORISTAS!G92</f>
        <v>0</v>
      </c>
      <c r="T26" s="22">
        <f>IPS_MINORISTAS!J6</f>
        <v>0</v>
      </c>
      <c r="U26" s="22">
        <f>IPS_MINORISTAS!C8</f>
        <v>0</v>
      </c>
      <c r="V26" s="23">
        <f>IPS_MINORISTAS!G8</f>
        <v>0</v>
      </c>
      <c r="W26" s="23">
        <f>IPS_MINORISTAS!J8</f>
        <v>0</v>
      </c>
    </row>
    <row r="27" spans="1:23" ht="12.75">
      <c r="A27" s="8">
        <f>IPS_MINORISTAS!D5</f>
        <v>0</v>
      </c>
      <c r="B27" s="9">
        <f>IPS_MINORISTAS!F5</f>
        <v>0</v>
      </c>
      <c r="C27" s="8">
        <f>IPS_MINORISTAS!B6</f>
        <v>0</v>
      </c>
      <c r="D27" s="8">
        <f>IPS_MINORISTAS!E6</f>
        <v>0</v>
      </c>
      <c r="E27" s="8">
        <f>IPS_MINORISTAS!C9</f>
        <v>0</v>
      </c>
      <c r="F27" s="8">
        <f>IPS_MINORISTAS!F9</f>
        <v>0</v>
      </c>
      <c r="G27" s="9">
        <f>IPS_MINORISTAS!J9</f>
        <v>0</v>
      </c>
      <c r="H27" s="10">
        <f>IPS_MINORISTAS!A38</f>
        <v>226</v>
      </c>
      <c r="I27" s="10" t="str">
        <f>IPS_MINORISTAS!B38</f>
        <v>FENTANILO</v>
      </c>
      <c r="J27" s="10" t="str">
        <f>IPS_MINORISTAS!C38</f>
        <v>2.1 mg</v>
      </c>
      <c r="K27" s="10" t="str">
        <f>IPS_MINORISTAS!D38</f>
        <v>PARCHE TRANSDÉRMICO</v>
      </c>
      <c r="L27" s="37">
        <f>IPS_MINORISTAS!E38</f>
        <v>0</v>
      </c>
      <c r="M27" s="37">
        <f>IPS_MINORISTAS!F38</f>
        <v>0</v>
      </c>
      <c r="N27" s="10">
        <f>IPS_MINORISTAS!G38</f>
        <v>0</v>
      </c>
      <c r="O27" s="37">
        <f>IPS_MINORISTAS!H38</f>
        <v>0</v>
      </c>
      <c r="P27" s="37">
        <f>IPS_MINORISTAS!I38</f>
        <v>0</v>
      </c>
      <c r="Q27" s="37">
        <f>IPS_MINORISTAS!J38</f>
        <v>0</v>
      </c>
      <c r="R27" s="8">
        <f>IPS_MINORISTAS!C92</f>
        <v>0</v>
      </c>
      <c r="S27" s="9">
        <f>IPS_MINORISTAS!G92</f>
        <v>0</v>
      </c>
      <c r="T27" s="22">
        <f>IPS_MINORISTAS!J6</f>
        <v>0</v>
      </c>
      <c r="U27" s="22">
        <f>IPS_MINORISTAS!C8</f>
        <v>0</v>
      </c>
      <c r="V27" s="23">
        <f>IPS_MINORISTAS!G8</f>
        <v>0</v>
      </c>
      <c r="W27" s="23">
        <f>IPS_MINORISTAS!J8</f>
        <v>0</v>
      </c>
    </row>
    <row r="28" spans="1:23" ht="12.75">
      <c r="A28" s="8">
        <f>IPS_MINORISTAS!D5</f>
        <v>0</v>
      </c>
      <c r="B28" s="9">
        <f>IPS_MINORISTAS!F5</f>
        <v>0</v>
      </c>
      <c r="C28" s="8">
        <f>IPS_MINORISTAS!B6</f>
        <v>0</v>
      </c>
      <c r="D28" s="8">
        <f>IPS_MINORISTAS!E6</f>
        <v>0</v>
      </c>
      <c r="E28" s="8">
        <f>IPS_MINORISTAS!C9</f>
        <v>0</v>
      </c>
      <c r="F28" s="8">
        <f>IPS_MINORISTAS!F9</f>
        <v>0</v>
      </c>
      <c r="G28" s="9">
        <f>IPS_MINORISTAS!J9</f>
        <v>0</v>
      </c>
      <c r="H28" s="10">
        <f>IPS_MINORISTAS!A39</f>
        <v>227</v>
      </c>
      <c r="I28" s="10" t="str">
        <f>IPS_MINORISTAS!B39</f>
        <v>FENTANILO</v>
      </c>
      <c r="J28" s="10" t="str">
        <f>IPS_MINORISTAS!C39</f>
        <v>4.2 mg</v>
      </c>
      <c r="K28" s="10" t="str">
        <f>IPS_MINORISTAS!D39</f>
        <v>PARCHE TRANSDÉRMICO</v>
      </c>
      <c r="L28" s="37">
        <f>IPS_MINORISTAS!E39</f>
        <v>0</v>
      </c>
      <c r="M28" s="37">
        <f>IPS_MINORISTAS!F39</f>
        <v>0</v>
      </c>
      <c r="N28" s="10">
        <f>IPS_MINORISTAS!G39</f>
        <v>0</v>
      </c>
      <c r="O28" s="37">
        <f>IPS_MINORISTAS!H39</f>
        <v>0</v>
      </c>
      <c r="P28" s="37">
        <f>IPS_MINORISTAS!I39</f>
        <v>0</v>
      </c>
      <c r="Q28" s="37">
        <f>IPS_MINORISTAS!J39</f>
        <v>0</v>
      </c>
      <c r="R28" s="8">
        <f>IPS_MINORISTAS!C92</f>
        <v>0</v>
      </c>
      <c r="S28" s="9">
        <f>IPS_MINORISTAS!G92</f>
        <v>0</v>
      </c>
      <c r="T28" s="22">
        <f>IPS_MINORISTAS!J6</f>
        <v>0</v>
      </c>
      <c r="U28" s="22">
        <f>IPS_MINORISTAS!C8</f>
        <v>0</v>
      </c>
      <c r="V28" s="23">
        <f>IPS_MINORISTAS!G8</f>
        <v>0</v>
      </c>
      <c r="W28" s="23">
        <f>IPS_MINORISTAS!J8</f>
        <v>0</v>
      </c>
    </row>
    <row r="29" spans="1:23" ht="12.75">
      <c r="A29" s="8">
        <f>IPS_MINORISTAS!D5</f>
        <v>0</v>
      </c>
      <c r="B29" s="9">
        <f>IPS_MINORISTAS!F5</f>
        <v>0</v>
      </c>
      <c r="C29" s="8">
        <f>IPS_MINORISTAS!B6</f>
        <v>0</v>
      </c>
      <c r="D29" s="8">
        <f>IPS_MINORISTAS!E6</f>
        <v>0</v>
      </c>
      <c r="E29" s="8">
        <f>IPS_MINORISTAS!C9</f>
        <v>0</v>
      </c>
      <c r="F29" s="8">
        <f>IPS_MINORISTAS!F9</f>
        <v>0</v>
      </c>
      <c r="G29" s="9">
        <f>IPS_MINORISTAS!J9</f>
        <v>0</v>
      </c>
      <c r="H29" s="10">
        <f>IPS_MINORISTAS!A40</f>
        <v>228</v>
      </c>
      <c r="I29" s="10" t="str">
        <f>IPS_MINORISTAS!B40</f>
        <v>FENTANILO</v>
      </c>
      <c r="J29" s="10" t="str">
        <f>IPS_MINORISTAS!C40</f>
        <v>8.4 mg</v>
      </c>
      <c r="K29" s="10" t="str">
        <f>IPS_MINORISTAS!D40</f>
        <v>PARCHE TRANSDÉRMICO</v>
      </c>
      <c r="L29" s="37">
        <f>IPS_MINORISTAS!E40</f>
        <v>0</v>
      </c>
      <c r="M29" s="37">
        <f>IPS_MINORISTAS!F40</f>
        <v>0</v>
      </c>
      <c r="N29" s="10">
        <f>IPS_MINORISTAS!G40</f>
        <v>0</v>
      </c>
      <c r="O29" s="37">
        <f>IPS_MINORISTAS!H40</f>
        <v>0</v>
      </c>
      <c r="P29" s="37">
        <f>IPS_MINORISTAS!I40</f>
        <v>0</v>
      </c>
      <c r="Q29" s="37">
        <f>IPS_MINORISTAS!J40</f>
        <v>0</v>
      </c>
      <c r="R29" s="8">
        <f>IPS_MINORISTAS!C92</f>
        <v>0</v>
      </c>
      <c r="S29" s="9">
        <f>IPS_MINORISTAS!G92</f>
        <v>0</v>
      </c>
      <c r="T29" s="22">
        <f>IPS_MINORISTAS!J6</f>
        <v>0</v>
      </c>
      <c r="U29" s="22">
        <f>IPS_MINORISTAS!C8</f>
        <v>0</v>
      </c>
      <c r="V29" s="23">
        <f>IPS_MINORISTAS!G8</f>
        <v>0</v>
      </c>
      <c r="W29" s="23">
        <f>IPS_MINORISTAS!J8</f>
        <v>0</v>
      </c>
    </row>
    <row r="30" spans="1:23" ht="12.75">
      <c r="A30" s="8">
        <f>IPS_MINORISTAS!D5</f>
        <v>0</v>
      </c>
      <c r="B30" s="9">
        <f>IPS_MINORISTAS!F5</f>
        <v>0</v>
      </c>
      <c r="C30" s="8">
        <f>IPS_MINORISTAS!B6</f>
        <v>0</v>
      </c>
      <c r="D30" s="8">
        <f>IPS_MINORISTAS!E6</f>
        <v>0</v>
      </c>
      <c r="E30" s="8">
        <f>IPS_MINORISTAS!C9</f>
        <v>0</v>
      </c>
      <c r="F30" s="8">
        <f>IPS_MINORISTAS!F9</f>
        <v>0</v>
      </c>
      <c r="G30" s="9">
        <f>IPS_MINORISTAS!J9</f>
        <v>0</v>
      </c>
      <c r="H30" s="10">
        <f>IPS_MINORISTAS!A41</f>
        <v>229</v>
      </c>
      <c r="I30" s="10" t="str">
        <f>IPS_MINORISTAS!B41</f>
        <v>FENTANILO</v>
      </c>
      <c r="J30" s="10" t="str">
        <f>IPS_MINORISTAS!C41</f>
        <v>12.6 mg</v>
      </c>
      <c r="K30" s="10" t="str">
        <f>IPS_MINORISTAS!D41</f>
        <v>PARCHE TRANSDÉRMICO</v>
      </c>
      <c r="L30" s="37">
        <f>IPS_MINORISTAS!E41</f>
        <v>0</v>
      </c>
      <c r="M30" s="37">
        <f>IPS_MINORISTAS!F41</f>
        <v>0</v>
      </c>
      <c r="N30" s="10">
        <f>IPS_MINORISTAS!G41</f>
        <v>0</v>
      </c>
      <c r="O30" s="37">
        <f>IPS_MINORISTAS!H41</f>
        <v>0</v>
      </c>
      <c r="P30" s="37">
        <f>IPS_MINORISTAS!I41</f>
        <v>0</v>
      </c>
      <c r="Q30" s="37">
        <f>IPS_MINORISTAS!J41</f>
        <v>0</v>
      </c>
      <c r="R30" s="8">
        <f>IPS_MINORISTAS!C92</f>
        <v>0</v>
      </c>
      <c r="S30" s="9">
        <f>IPS_MINORISTAS!G92</f>
        <v>0</v>
      </c>
      <c r="T30" s="22">
        <f>IPS_MINORISTAS!J6</f>
        <v>0</v>
      </c>
      <c r="U30" s="22">
        <f>IPS_MINORISTAS!C8</f>
        <v>0</v>
      </c>
      <c r="V30" s="23">
        <f>IPS_MINORISTAS!G8</f>
        <v>0</v>
      </c>
      <c r="W30" s="23">
        <f>IPS_MINORISTAS!J8</f>
        <v>0</v>
      </c>
    </row>
    <row r="31" spans="1:23" ht="12.75">
      <c r="A31" s="8">
        <f>IPS_MINORISTAS!D5</f>
        <v>0</v>
      </c>
      <c r="B31" s="9">
        <f>IPS_MINORISTAS!F5</f>
        <v>0</v>
      </c>
      <c r="C31" s="8">
        <f>IPS_MINORISTAS!B6</f>
        <v>0</v>
      </c>
      <c r="D31" s="8">
        <f>IPS_MINORISTAS!E6</f>
        <v>0</v>
      </c>
      <c r="E31" s="8">
        <f>IPS_MINORISTAS!C9</f>
        <v>0</v>
      </c>
      <c r="F31" s="8">
        <f>IPS_MINORISTAS!F9</f>
        <v>0</v>
      </c>
      <c r="G31" s="9">
        <f>IPS_MINORISTAS!J9</f>
        <v>0</v>
      </c>
      <c r="H31" s="10">
        <f>IPS_MINORISTAS!A42</f>
        <v>230</v>
      </c>
      <c r="I31" s="10" t="str">
        <f>IPS_MINORISTAS!B42</f>
        <v>FENTANILO</v>
      </c>
      <c r="J31" s="10" t="str">
        <f>IPS_MINORISTAS!C42</f>
        <v>16.8 mg </v>
      </c>
      <c r="K31" s="10" t="str">
        <f>IPS_MINORISTAS!D42</f>
        <v>PARCHE TRANSDÉRMICO</v>
      </c>
      <c r="L31" s="37">
        <f>IPS_MINORISTAS!E42</f>
        <v>0</v>
      </c>
      <c r="M31" s="37">
        <f>IPS_MINORISTAS!F42</f>
        <v>0</v>
      </c>
      <c r="N31" s="10">
        <f>IPS_MINORISTAS!G42</f>
        <v>0</v>
      </c>
      <c r="O31" s="37">
        <f>IPS_MINORISTAS!H42</f>
        <v>0</v>
      </c>
      <c r="P31" s="37">
        <f>IPS_MINORISTAS!I42</f>
        <v>0</v>
      </c>
      <c r="Q31" s="37">
        <f>IPS_MINORISTAS!J42</f>
        <v>0</v>
      </c>
      <c r="R31" s="8">
        <f>IPS_MINORISTAS!C92</f>
        <v>0</v>
      </c>
      <c r="S31" s="9">
        <f>IPS_MINORISTAS!G92</f>
        <v>0</v>
      </c>
      <c r="T31" s="22">
        <f>IPS_MINORISTAS!J6</f>
        <v>0</v>
      </c>
      <c r="U31" s="22">
        <f>IPS_MINORISTAS!C8</f>
        <v>0</v>
      </c>
      <c r="V31" s="23">
        <f>IPS_MINORISTAS!G8</f>
        <v>0</v>
      </c>
      <c r="W31" s="23">
        <f>IPS_MINORISTAS!J8</f>
        <v>0</v>
      </c>
    </row>
    <row r="32" spans="1:23" ht="12.75">
      <c r="A32" s="8">
        <f>IPS_MINORISTAS!D5</f>
        <v>0</v>
      </c>
      <c r="B32" s="9">
        <f>IPS_MINORISTAS!F5</f>
        <v>0</v>
      </c>
      <c r="C32" s="8">
        <f>IPS_MINORISTAS!B6</f>
        <v>0</v>
      </c>
      <c r="D32" s="8">
        <f>IPS_MINORISTAS!E6</f>
        <v>0</v>
      </c>
      <c r="E32" s="8">
        <f>IPS_MINORISTAS!C9</f>
        <v>0</v>
      </c>
      <c r="F32" s="8">
        <f>IPS_MINORISTAS!F9</f>
        <v>0</v>
      </c>
      <c r="G32" s="9">
        <f>IPS_MINORISTAS!J9</f>
        <v>0</v>
      </c>
      <c r="H32" s="10">
        <f>IPS_MINORISTAS!A43</f>
        <v>231</v>
      </c>
      <c r="I32" s="10" t="str">
        <f>IPS_MINORISTAS!B43</f>
        <v>FENTANILO CITRATO   (HI)</v>
      </c>
      <c r="J32" s="10" t="str">
        <f>IPS_MINORISTAS!C43</f>
        <v>0.5 mg  / 10 mL</v>
      </c>
      <c r="K32" s="10" t="str">
        <f>IPS_MINORISTAS!D43</f>
        <v>SOLUCIÓN INYECTABLE</v>
      </c>
      <c r="L32" s="37">
        <f>IPS_MINORISTAS!E43</f>
        <v>0</v>
      </c>
      <c r="M32" s="37">
        <f>IPS_MINORISTAS!F43</f>
        <v>0</v>
      </c>
      <c r="N32" s="10">
        <f>IPS_MINORISTAS!G43</f>
        <v>0</v>
      </c>
      <c r="O32" s="37">
        <f>IPS_MINORISTAS!H43</f>
        <v>0</v>
      </c>
      <c r="P32" s="37">
        <f>IPS_MINORISTAS!I43</f>
        <v>0</v>
      </c>
      <c r="Q32" s="37">
        <f>IPS_MINORISTAS!J43</f>
        <v>0</v>
      </c>
      <c r="R32" s="8">
        <f>IPS_MINORISTAS!C92</f>
        <v>0</v>
      </c>
      <c r="S32" s="9">
        <f>IPS_MINORISTAS!G92</f>
        <v>0</v>
      </c>
      <c r="T32" s="22">
        <f>IPS_MINORISTAS!J6</f>
        <v>0</v>
      </c>
      <c r="U32" s="22">
        <f>IPS_MINORISTAS!C8</f>
        <v>0</v>
      </c>
      <c r="V32" s="23">
        <f>IPS_MINORISTAS!G8</f>
        <v>0</v>
      </c>
      <c r="W32" s="23">
        <f>IPS_MINORISTAS!J8</f>
        <v>0</v>
      </c>
    </row>
    <row r="33" spans="1:23" ht="12.75">
      <c r="A33" s="8">
        <f>IPS_MINORISTAS!D5</f>
        <v>0</v>
      </c>
      <c r="B33" s="9">
        <f>IPS_MINORISTAS!F5</f>
        <v>0</v>
      </c>
      <c r="C33" s="8">
        <f>IPS_MINORISTAS!B6</f>
        <v>0</v>
      </c>
      <c r="D33" s="8">
        <f>IPS_MINORISTAS!E6</f>
        <v>0</v>
      </c>
      <c r="E33" s="8">
        <f>IPS_MINORISTAS!C9</f>
        <v>0</v>
      </c>
      <c r="F33" s="8">
        <f>IPS_MINORISTAS!F9</f>
        <v>0</v>
      </c>
      <c r="G33" s="9">
        <f>IPS_MINORISTAS!J9</f>
        <v>0</v>
      </c>
      <c r="H33" s="10">
        <f>IPS_MINORISTAS!A44</f>
        <v>232</v>
      </c>
      <c r="I33" s="10" t="str">
        <f>IPS_MINORISTAS!B44</f>
        <v>FENTANILO CITRATO   (HI)</v>
      </c>
      <c r="J33" s="10" t="str">
        <f>IPS_MINORISTAS!C44</f>
        <v>0.25 mg / 5 mL</v>
      </c>
      <c r="K33" s="10" t="str">
        <f>IPS_MINORISTAS!D44</f>
        <v>SOLUCIÓN INYECTABLE</v>
      </c>
      <c r="L33" s="37">
        <f>IPS_MINORISTAS!E44</f>
        <v>0</v>
      </c>
      <c r="M33" s="37">
        <f>IPS_MINORISTAS!F44</f>
        <v>0</v>
      </c>
      <c r="N33" s="10">
        <f>IPS_MINORISTAS!G44</f>
        <v>0</v>
      </c>
      <c r="O33" s="37">
        <f>IPS_MINORISTAS!H44</f>
        <v>0</v>
      </c>
      <c r="P33" s="37">
        <f>IPS_MINORISTAS!I44</f>
        <v>0</v>
      </c>
      <c r="Q33" s="37">
        <f>IPS_MINORISTAS!J44</f>
        <v>0</v>
      </c>
      <c r="R33" s="8">
        <f>IPS_MINORISTAS!C92</f>
        <v>0</v>
      </c>
      <c r="S33" s="9">
        <f>IPS_MINORISTAS!G92</f>
        <v>0</v>
      </c>
      <c r="T33" s="22">
        <f>IPS_MINORISTAS!J6</f>
        <v>0</v>
      </c>
      <c r="U33" s="22">
        <f>IPS_MINORISTAS!C8</f>
        <v>0</v>
      </c>
      <c r="V33" s="23">
        <f>IPS_MINORISTAS!G8</f>
        <v>0</v>
      </c>
      <c r="W33" s="23">
        <f>IPS_MINORISTAS!J8</f>
        <v>0</v>
      </c>
    </row>
    <row r="34" spans="1:23" ht="12.75">
      <c r="A34" s="8">
        <f>IPS_MINORISTAS!D5</f>
        <v>0</v>
      </c>
      <c r="B34" s="9">
        <f>IPS_MINORISTAS!F5</f>
        <v>0</v>
      </c>
      <c r="C34" s="8">
        <f>IPS_MINORISTAS!B6</f>
        <v>0</v>
      </c>
      <c r="D34" s="8">
        <f>IPS_MINORISTAS!E6</f>
        <v>0</v>
      </c>
      <c r="E34" s="8">
        <f>IPS_MINORISTAS!C9</f>
        <v>0</v>
      </c>
      <c r="F34" s="8">
        <f>IPS_MINORISTAS!F9</f>
        <v>0</v>
      </c>
      <c r="G34" s="9">
        <f>IPS_MINORISTAS!J9</f>
        <v>0</v>
      </c>
      <c r="H34" s="10">
        <f>IPS_MINORISTAS!A45</f>
        <v>233</v>
      </c>
      <c r="I34" s="10" t="str">
        <f>IPS_MINORISTAS!B45</f>
        <v>FENTANILO CITRATO   (HI)</v>
      </c>
      <c r="J34" s="10" t="str">
        <f>IPS_MINORISTAS!C45</f>
        <v>0.1 mg / 2 mL</v>
      </c>
      <c r="K34" s="10" t="str">
        <f>IPS_MINORISTAS!D45</f>
        <v>SOLUCIÓN INYECTABLE</v>
      </c>
      <c r="L34" s="37">
        <f>IPS_MINORISTAS!E45</f>
        <v>0</v>
      </c>
      <c r="M34" s="37">
        <f>IPS_MINORISTAS!F45</f>
        <v>0</v>
      </c>
      <c r="N34" s="10">
        <f>IPS_MINORISTAS!G45</f>
        <v>0</v>
      </c>
      <c r="O34" s="37">
        <f>IPS_MINORISTAS!H45</f>
        <v>0</v>
      </c>
      <c r="P34" s="37">
        <f>IPS_MINORISTAS!I45</f>
        <v>0</v>
      </c>
      <c r="Q34" s="37">
        <f>IPS_MINORISTAS!J45</f>
        <v>0</v>
      </c>
      <c r="R34" s="8">
        <f>IPS_MINORISTAS!C92</f>
        <v>0</v>
      </c>
      <c r="S34" s="9">
        <f>IPS_MINORISTAS!G92</f>
        <v>0</v>
      </c>
      <c r="T34" s="22">
        <f>IPS_MINORISTAS!J6</f>
        <v>0</v>
      </c>
      <c r="U34" s="22">
        <f>IPS_MINORISTAS!C8</f>
        <v>0</v>
      </c>
      <c r="V34" s="23">
        <f>IPS_MINORISTAS!G8</f>
        <v>0</v>
      </c>
      <c r="W34" s="23">
        <f>IPS_MINORISTAS!J8</f>
        <v>0</v>
      </c>
    </row>
    <row r="35" spans="1:23" ht="12.75">
      <c r="A35" s="8">
        <f>IPS_MINORISTAS!D5</f>
        <v>0</v>
      </c>
      <c r="B35" s="9">
        <f>IPS_MINORISTAS!F5</f>
        <v>0</v>
      </c>
      <c r="C35" s="8">
        <f>IPS_MINORISTAS!B6</f>
        <v>0</v>
      </c>
      <c r="D35" s="8">
        <f>IPS_MINORISTAS!E6</f>
        <v>0</v>
      </c>
      <c r="E35" s="8">
        <f>IPS_MINORISTAS!C9</f>
        <v>0</v>
      </c>
      <c r="F35" s="8">
        <f>IPS_MINORISTAS!F9</f>
        <v>0</v>
      </c>
      <c r="G35" s="9">
        <f>IPS_MINORISTAS!J9</f>
        <v>0</v>
      </c>
      <c r="H35" s="10">
        <f>IPS_MINORISTAS!A46</f>
        <v>234</v>
      </c>
      <c r="I35" s="10" t="str">
        <f>IPS_MINORISTAS!B46</f>
        <v>KETAMINA HCl      (HI)</v>
      </c>
      <c r="J35" s="10" t="str">
        <f>IPS_MINORISTAS!C46</f>
        <v>500 mg / 10 mL</v>
      </c>
      <c r="K35" s="10" t="str">
        <f>IPS_MINORISTAS!D46</f>
        <v>SOLUCIÓN INYECTABLE</v>
      </c>
      <c r="L35" s="37">
        <f>IPS_MINORISTAS!E46</f>
        <v>0</v>
      </c>
      <c r="M35" s="37">
        <f>IPS_MINORISTAS!F46</f>
        <v>0</v>
      </c>
      <c r="N35" s="10">
        <f>IPS_MINORISTAS!G46</f>
        <v>0</v>
      </c>
      <c r="O35" s="37">
        <f>IPS_MINORISTAS!H46</f>
        <v>0</v>
      </c>
      <c r="P35" s="37">
        <f>IPS_MINORISTAS!I46</f>
        <v>0</v>
      </c>
      <c r="Q35" s="37">
        <f>IPS_MINORISTAS!J46</f>
        <v>0</v>
      </c>
      <c r="R35" s="8">
        <f>IPS_MINORISTAS!C92</f>
        <v>0</v>
      </c>
      <c r="S35" s="9">
        <f>IPS_MINORISTAS!G92</f>
        <v>0</v>
      </c>
      <c r="T35" s="22">
        <f>IPS_MINORISTAS!J6</f>
        <v>0</v>
      </c>
      <c r="U35" s="22">
        <f>IPS_MINORISTAS!C8</f>
        <v>0</v>
      </c>
      <c r="V35" s="23">
        <f>IPS_MINORISTAS!G8</f>
        <v>0</v>
      </c>
      <c r="W35" s="23">
        <f>IPS_MINORISTAS!J8</f>
        <v>0</v>
      </c>
    </row>
    <row r="36" spans="1:23" ht="12.75">
      <c r="A36" s="8">
        <f>IPS_MINORISTAS!D5</f>
        <v>0</v>
      </c>
      <c r="B36" s="9">
        <f>IPS_MINORISTAS!F5</f>
        <v>0</v>
      </c>
      <c r="C36" s="8">
        <f>IPS_MINORISTAS!B6</f>
        <v>0</v>
      </c>
      <c r="D36" s="8">
        <f>IPS_MINORISTAS!E6</f>
        <v>0</v>
      </c>
      <c r="E36" s="8">
        <f>IPS_MINORISTAS!C9</f>
        <v>0</v>
      </c>
      <c r="F36" s="8">
        <f>IPS_MINORISTAS!F9</f>
        <v>0</v>
      </c>
      <c r="G36" s="9">
        <f>IPS_MINORISTAS!J9</f>
        <v>0</v>
      </c>
      <c r="H36" s="10">
        <f>IPS_MINORISTAS!A47</f>
        <v>235</v>
      </c>
      <c r="I36" s="10" t="str">
        <f>IPS_MINORISTAS!B47</f>
        <v>LORAZEPAM</v>
      </c>
      <c r="J36" s="10" t="str">
        <f>IPS_MINORISTAS!C47</f>
        <v>1 mg</v>
      </c>
      <c r="K36" s="10" t="str">
        <f>IPS_MINORISTAS!D47</f>
        <v>TABLETA</v>
      </c>
      <c r="L36" s="37">
        <f>IPS_MINORISTAS!E47</f>
        <v>0</v>
      </c>
      <c r="M36" s="37">
        <f>IPS_MINORISTAS!F47</f>
        <v>0</v>
      </c>
      <c r="N36" s="10">
        <f>IPS_MINORISTAS!G47</f>
        <v>0</v>
      </c>
      <c r="O36" s="37">
        <f>IPS_MINORISTAS!H47</f>
        <v>0</v>
      </c>
      <c r="P36" s="37">
        <f>IPS_MINORISTAS!I47</f>
        <v>0</v>
      </c>
      <c r="Q36" s="37">
        <f>IPS_MINORISTAS!J47</f>
        <v>0</v>
      </c>
      <c r="R36" s="8">
        <f>IPS_MINORISTAS!C92</f>
        <v>0</v>
      </c>
      <c r="S36" s="9">
        <f>IPS_MINORISTAS!G92</f>
        <v>0</v>
      </c>
      <c r="T36" s="22">
        <f>IPS_MINORISTAS!J6</f>
        <v>0</v>
      </c>
      <c r="U36" s="22">
        <f>IPS_MINORISTAS!C8</f>
        <v>0</v>
      </c>
      <c r="V36" s="23">
        <f>IPS_MINORISTAS!G8</f>
        <v>0</v>
      </c>
      <c r="W36" s="23">
        <f>IPS_MINORISTAS!J8</f>
        <v>0</v>
      </c>
    </row>
    <row r="37" spans="1:23" ht="12.75">
      <c r="A37" s="8">
        <f>IPS_MINORISTAS!D5</f>
        <v>0</v>
      </c>
      <c r="B37" s="9">
        <f>IPS_MINORISTAS!F5</f>
        <v>0</v>
      </c>
      <c r="C37" s="8">
        <f>IPS_MINORISTAS!B6</f>
        <v>0</v>
      </c>
      <c r="D37" s="8">
        <f>IPS_MINORISTAS!E6</f>
        <v>0</v>
      </c>
      <c r="E37" s="8">
        <f>IPS_MINORISTAS!C9</f>
        <v>0</v>
      </c>
      <c r="F37" s="8">
        <f>IPS_MINORISTAS!F9</f>
        <v>0</v>
      </c>
      <c r="G37" s="9">
        <f>IPS_MINORISTAS!J9</f>
        <v>0</v>
      </c>
      <c r="H37" s="10">
        <f>IPS_MINORISTAS!A48</f>
        <v>236</v>
      </c>
      <c r="I37" s="10" t="str">
        <f>IPS_MINORISTAS!B48</f>
        <v>LORAZEPAM</v>
      </c>
      <c r="J37" s="10" t="str">
        <f>IPS_MINORISTAS!C48</f>
        <v>2 mg</v>
      </c>
      <c r="K37" s="10" t="str">
        <f>IPS_MINORISTAS!D48</f>
        <v>TABLETA</v>
      </c>
      <c r="L37" s="37">
        <f>IPS_MINORISTAS!E48</f>
        <v>0</v>
      </c>
      <c r="M37" s="37">
        <f>IPS_MINORISTAS!F48</f>
        <v>0</v>
      </c>
      <c r="N37" s="10">
        <f>IPS_MINORISTAS!G48</f>
        <v>0</v>
      </c>
      <c r="O37" s="37">
        <f>IPS_MINORISTAS!H48</f>
        <v>0</v>
      </c>
      <c r="P37" s="37">
        <f>IPS_MINORISTAS!I48</f>
        <v>0</v>
      </c>
      <c r="Q37" s="37">
        <f>IPS_MINORISTAS!J48</f>
        <v>0</v>
      </c>
      <c r="R37" s="8">
        <f>IPS_MINORISTAS!C92</f>
        <v>0</v>
      </c>
      <c r="S37" s="9">
        <f>IPS_MINORISTAS!G92</f>
        <v>0</v>
      </c>
      <c r="T37" s="22">
        <f>IPS_MINORISTAS!J6</f>
        <v>0</v>
      </c>
      <c r="U37" s="22">
        <f>IPS_MINORISTAS!C8</f>
        <v>0</v>
      </c>
      <c r="V37" s="23">
        <f>IPS_MINORISTAS!G8</f>
        <v>0</v>
      </c>
      <c r="W37" s="23">
        <f>IPS_MINORISTAS!J8</f>
        <v>0</v>
      </c>
    </row>
    <row r="38" spans="1:23" ht="12.75">
      <c r="A38" s="8">
        <f>IPS_MINORISTAS!D5</f>
        <v>0</v>
      </c>
      <c r="B38" s="9">
        <f>IPS_MINORISTAS!F5</f>
        <v>0</v>
      </c>
      <c r="C38" s="8">
        <f>IPS_MINORISTAS!B6</f>
        <v>0</v>
      </c>
      <c r="D38" s="8">
        <f>IPS_MINORISTAS!E6</f>
        <v>0</v>
      </c>
      <c r="E38" s="8">
        <f>IPS_MINORISTAS!C9</f>
        <v>0</v>
      </c>
      <c r="F38" s="8">
        <f>IPS_MINORISTAS!F9</f>
        <v>0</v>
      </c>
      <c r="G38" s="9">
        <f>IPS_MINORISTAS!J9</f>
        <v>0</v>
      </c>
      <c r="H38" s="10">
        <f>IPS_MINORISTAS!A49</f>
        <v>237</v>
      </c>
      <c r="I38" s="10" t="str">
        <f>IPS_MINORISTAS!B49</f>
        <v>METILERGOMETRINA MALEATO</v>
      </c>
      <c r="J38" s="10" t="str">
        <f>IPS_MINORISTAS!C49</f>
        <v>0.2 mg / 1 mL</v>
      </c>
      <c r="K38" s="10" t="str">
        <f>IPS_MINORISTAS!D49</f>
        <v>SOLUCIÓN INYECTABLE</v>
      </c>
      <c r="L38" s="37">
        <f>IPS_MINORISTAS!E49</f>
        <v>0</v>
      </c>
      <c r="M38" s="37">
        <f>IPS_MINORISTAS!F49</f>
        <v>0</v>
      </c>
      <c r="N38" s="10">
        <f>IPS_MINORISTAS!G49</f>
        <v>0</v>
      </c>
      <c r="O38" s="37">
        <f>IPS_MINORISTAS!H49</f>
        <v>0</v>
      </c>
      <c r="P38" s="37">
        <f>IPS_MINORISTAS!I49</f>
        <v>0</v>
      </c>
      <c r="Q38" s="37">
        <f>IPS_MINORISTAS!J49</f>
        <v>0</v>
      </c>
      <c r="R38" s="8">
        <f>IPS_MINORISTAS!C92</f>
        <v>0</v>
      </c>
      <c r="S38" s="9">
        <f>IPS_MINORISTAS!G92</f>
        <v>0</v>
      </c>
      <c r="T38" s="22">
        <f>IPS_MINORISTAS!J6</f>
        <v>0</v>
      </c>
      <c r="U38" s="22">
        <f>IPS_MINORISTAS!C8</f>
        <v>0</v>
      </c>
      <c r="V38" s="23">
        <f>IPS_MINORISTAS!G8</f>
        <v>0</v>
      </c>
      <c r="W38" s="23">
        <f>IPS_MINORISTAS!J8</f>
        <v>0</v>
      </c>
    </row>
    <row r="39" spans="1:23" ht="12.75">
      <c r="A39" s="8">
        <f>IPS_MINORISTAS!D5</f>
        <v>0</v>
      </c>
      <c r="B39" s="9">
        <f>IPS_MINORISTAS!F5</f>
        <v>0</v>
      </c>
      <c r="C39" s="8">
        <f>IPS_MINORISTAS!B6</f>
        <v>0</v>
      </c>
      <c r="D39" s="8">
        <f>IPS_MINORISTAS!E6</f>
        <v>0</v>
      </c>
      <c r="E39" s="8">
        <f>IPS_MINORISTAS!C9</f>
        <v>0</v>
      </c>
      <c r="F39" s="8">
        <f>IPS_MINORISTAS!F9</f>
        <v>0</v>
      </c>
      <c r="G39" s="9">
        <f>IPS_MINORISTAS!J9</f>
        <v>0</v>
      </c>
      <c r="H39" s="10">
        <f>IPS_MINORISTAS!A50</f>
        <v>238</v>
      </c>
      <c r="I39" s="10" t="str">
        <f>IPS_MINORISTAS!B50</f>
        <v>METILERGOMETRINA HIDROGENOMALEATO</v>
      </c>
      <c r="J39" s="10" t="str">
        <f>IPS_MINORISTAS!C50</f>
        <v>0.125 mg</v>
      </c>
      <c r="K39" s="10" t="str">
        <f>IPS_MINORISTAS!D50</f>
        <v>GRAGEA</v>
      </c>
      <c r="L39" s="37">
        <f>IPS_MINORISTAS!E50</f>
        <v>0</v>
      </c>
      <c r="M39" s="37">
        <f>IPS_MINORISTAS!F50</f>
        <v>0</v>
      </c>
      <c r="N39" s="10">
        <f>IPS_MINORISTAS!G50</f>
        <v>0</v>
      </c>
      <c r="O39" s="37">
        <f>IPS_MINORISTAS!H50</f>
        <v>0</v>
      </c>
      <c r="P39" s="37">
        <f>IPS_MINORISTAS!I50</f>
        <v>0</v>
      </c>
      <c r="Q39" s="37">
        <f>IPS_MINORISTAS!J50</f>
        <v>0</v>
      </c>
      <c r="R39" s="8">
        <f>IPS_MINORISTAS!C92</f>
        <v>0</v>
      </c>
      <c r="S39" s="9">
        <f>IPS_MINORISTAS!G92</f>
        <v>0</v>
      </c>
      <c r="T39" s="22">
        <f>IPS_MINORISTAS!J6</f>
        <v>0</v>
      </c>
      <c r="U39" s="22">
        <f>IPS_MINORISTAS!C8</f>
        <v>0</v>
      </c>
      <c r="V39" s="23">
        <f>IPS_MINORISTAS!G8</f>
        <v>0</v>
      </c>
      <c r="W39" s="23">
        <f>IPS_MINORISTAS!J8</f>
        <v>0</v>
      </c>
    </row>
    <row r="40" spans="1:23" ht="12.75">
      <c r="A40" s="8">
        <f>IPS_MINORISTAS!D5</f>
        <v>0</v>
      </c>
      <c r="B40" s="9">
        <f>IPS_MINORISTAS!F5</f>
        <v>0</v>
      </c>
      <c r="C40" s="8">
        <f>IPS_MINORISTAS!B6</f>
        <v>0</v>
      </c>
      <c r="D40" s="8">
        <f>IPS_MINORISTAS!E6</f>
        <v>0</v>
      </c>
      <c r="E40" s="8">
        <f>IPS_MINORISTAS!C9</f>
        <v>0</v>
      </c>
      <c r="F40" s="8">
        <f>IPS_MINORISTAS!F9</f>
        <v>0</v>
      </c>
      <c r="G40" s="9">
        <f>IPS_MINORISTAS!J9</f>
        <v>0</v>
      </c>
      <c r="H40" s="10">
        <f>IPS_MINORISTAS!A51</f>
        <v>239</v>
      </c>
      <c r="I40" s="10" t="str">
        <f>IPS_MINORISTAS!B51</f>
        <v>MIDAZOLAM  CLORHIDRATO   (HI)</v>
      </c>
      <c r="J40" s="10" t="str">
        <f>IPS_MINORISTAS!C51</f>
        <v>5 mg / 1 mL</v>
      </c>
      <c r="K40" s="10" t="str">
        <f>IPS_MINORISTAS!D51</f>
        <v>SOLUCIÓN INYECTABLE</v>
      </c>
      <c r="L40" s="37">
        <f>IPS_MINORISTAS!E51</f>
        <v>0</v>
      </c>
      <c r="M40" s="37">
        <f>IPS_MINORISTAS!F51</f>
        <v>0</v>
      </c>
      <c r="N40" s="10">
        <f>IPS_MINORISTAS!G51</f>
        <v>0</v>
      </c>
      <c r="O40" s="37">
        <f>IPS_MINORISTAS!H51</f>
        <v>0</v>
      </c>
      <c r="P40" s="37">
        <f>IPS_MINORISTAS!I51</f>
        <v>0</v>
      </c>
      <c r="Q40" s="37">
        <f>IPS_MINORISTAS!J51</f>
        <v>0</v>
      </c>
      <c r="R40" s="8">
        <f>IPS_MINORISTAS!C92</f>
        <v>0</v>
      </c>
      <c r="S40" s="9">
        <f>IPS_MINORISTAS!G92</f>
        <v>0</v>
      </c>
      <c r="T40" s="22">
        <f>IPS_MINORISTAS!J6</f>
        <v>0</v>
      </c>
      <c r="U40" s="22">
        <f>IPS_MINORISTAS!C8</f>
        <v>0</v>
      </c>
      <c r="V40" s="23">
        <f>IPS_MINORISTAS!G8</f>
        <v>0</v>
      </c>
      <c r="W40" s="23">
        <f>IPS_MINORISTAS!J8</f>
        <v>0</v>
      </c>
    </row>
    <row r="41" spans="1:23" ht="12.75">
      <c r="A41" s="8">
        <f>IPS_MINORISTAS!D5</f>
        <v>0</v>
      </c>
      <c r="B41" s="9">
        <f>IPS_MINORISTAS!F5</f>
        <v>0</v>
      </c>
      <c r="C41" s="8">
        <f>IPS_MINORISTAS!B6</f>
        <v>0</v>
      </c>
      <c r="D41" s="8">
        <f>IPS_MINORISTAS!E6</f>
        <v>0</v>
      </c>
      <c r="E41" s="8">
        <f>IPS_MINORISTAS!C9</f>
        <v>0</v>
      </c>
      <c r="F41" s="8">
        <f>IPS_MINORISTAS!F9</f>
        <v>0</v>
      </c>
      <c r="G41" s="9">
        <f>IPS_MINORISTAS!J9</f>
        <v>0</v>
      </c>
      <c r="H41" s="10">
        <f>IPS_MINORISTAS!A52</f>
        <v>240</v>
      </c>
      <c r="I41" s="10" t="str">
        <f>IPS_MINORISTAS!B52</f>
        <v>MIDAZOLAM  CLORHIDRATO   (HI)</v>
      </c>
      <c r="J41" s="10" t="str">
        <f>IPS_MINORISTAS!C52</f>
        <v>5 mg / 5 mL</v>
      </c>
      <c r="K41" s="10" t="str">
        <f>IPS_MINORISTAS!D52</f>
        <v>SOLUCIÓN INYECTABLE</v>
      </c>
      <c r="L41" s="37">
        <f>IPS_MINORISTAS!E52</f>
        <v>0</v>
      </c>
      <c r="M41" s="37">
        <f>IPS_MINORISTAS!F52</f>
        <v>0</v>
      </c>
      <c r="N41" s="10">
        <f>IPS_MINORISTAS!G52</f>
        <v>0</v>
      </c>
      <c r="O41" s="37">
        <f>IPS_MINORISTAS!H52</f>
        <v>0</v>
      </c>
      <c r="P41" s="37">
        <f>IPS_MINORISTAS!I52</f>
        <v>0</v>
      </c>
      <c r="Q41" s="37">
        <f>IPS_MINORISTAS!J52</f>
        <v>0</v>
      </c>
      <c r="R41" s="8">
        <f>IPS_MINORISTAS!C92</f>
        <v>0</v>
      </c>
      <c r="S41" s="9">
        <f>IPS_MINORISTAS!G92</f>
        <v>0</v>
      </c>
      <c r="T41" s="22">
        <f>IPS_MINORISTAS!J6</f>
        <v>0</v>
      </c>
      <c r="U41" s="22">
        <f>IPS_MINORISTAS!C8</f>
        <v>0</v>
      </c>
      <c r="V41" s="23">
        <f>IPS_MINORISTAS!G8</f>
        <v>0</v>
      </c>
      <c r="W41" s="23">
        <f>IPS_MINORISTAS!J8</f>
        <v>0</v>
      </c>
    </row>
    <row r="42" spans="1:23" ht="12.75">
      <c r="A42" s="8">
        <f>IPS_MINORISTAS!D5</f>
        <v>0</v>
      </c>
      <c r="B42" s="9">
        <f>IPS_MINORISTAS!F5</f>
        <v>0</v>
      </c>
      <c r="C42" s="8">
        <f>IPS_MINORISTAS!B6</f>
        <v>0</v>
      </c>
      <c r="D42" s="8">
        <f>IPS_MINORISTAS!E6</f>
        <v>0</v>
      </c>
      <c r="E42" s="8">
        <f>IPS_MINORISTAS!C9</f>
        <v>0</v>
      </c>
      <c r="F42" s="8">
        <f>IPS_MINORISTAS!F9</f>
        <v>0</v>
      </c>
      <c r="G42" s="9">
        <f>IPS_MINORISTAS!J9</f>
        <v>0</v>
      </c>
      <c r="H42" s="10">
        <f>IPS_MINORISTAS!A53</f>
        <v>241</v>
      </c>
      <c r="I42" s="10" t="str">
        <f>IPS_MINORISTAS!B53</f>
        <v>MIDAZOLAM  CLORHIDRATO   (HI)</v>
      </c>
      <c r="J42" s="10" t="str">
        <f>IPS_MINORISTAS!C53</f>
        <v>15 mg / 3 mL</v>
      </c>
      <c r="K42" s="10" t="str">
        <f>IPS_MINORISTAS!D53</f>
        <v>SOLUCIÓN INYECTABLE</v>
      </c>
      <c r="L42" s="37">
        <f>IPS_MINORISTAS!E53</f>
        <v>0</v>
      </c>
      <c r="M42" s="37">
        <f>IPS_MINORISTAS!F53</f>
        <v>0</v>
      </c>
      <c r="N42" s="10">
        <f>IPS_MINORISTAS!G53</f>
        <v>0</v>
      </c>
      <c r="O42" s="37">
        <f>IPS_MINORISTAS!H53</f>
        <v>0</v>
      </c>
      <c r="P42" s="37">
        <f>IPS_MINORISTAS!I53</f>
        <v>0</v>
      </c>
      <c r="Q42" s="37">
        <f>IPS_MINORISTAS!J53</f>
        <v>0</v>
      </c>
      <c r="R42" s="8">
        <f>IPS_MINORISTAS!C92</f>
        <v>0</v>
      </c>
      <c r="S42" s="9">
        <f>IPS_MINORISTAS!G92</f>
        <v>0</v>
      </c>
      <c r="T42" s="22">
        <f>IPS_MINORISTAS!J6</f>
        <v>0</v>
      </c>
      <c r="U42" s="22">
        <f>IPS_MINORISTAS!C8</f>
        <v>0</v>
      </c>
      <c r="V42" s="23">
        <f>IPS_MINORISTAS!G8</f>
        <v>0</v>
      </c>
      <c r="W42" s="23">
        <f>IPS_MINORISTAS!J8</f>
        <v>0</v>
      </c>
    </row>
    <row r="43" spans="1:23" ht="12.75">
      <c r="A43" s="8">
        <f>IPS_MINORISTAS!D5</f>
        <v>0</v>
      </c>
      <c r="B43" s="9">
        <f>IPS_MINORISTAS!F5</f>
        <v>0</v>
      </c>
      <c r="C43" s="8">
        <f>IPS_MINORISTAS!B6</f>
        <v>0</v>
      </c>
      <c r="D43" s="8">
        <f>IPS_MINORISTAS!E6</f>
        <v>0</v>
      </c>
      <c r="E43" s="8">
        <f>IPS_MINORISTAS!C9</f>
        <v>0</v>
      </c>
      <c r="F43" s="8">
        <f>IPS_MINORISTAS!F9</f>
        <v>0</v>
      </c>
      <c r="G43" s="9">
        <f>IPS_MINORISTAS!J9</f>
        <v>0</v>
      </c>
      <c r="H43" s="10">
        <f>IPS_MINORISTAS!A54</f>
        <v>242</v>
      </c>
      <c r="I43" s="10" t="str">
        <f>IPS_MINORISTAS!B54</f>
        <v>MIDAZOLAM  CLORHIDRATO   (HI)</v>
      </c>
      <c r="J43" s="10" t="str">
        <f>IPS_MINORISTAS!C54</f>
        <v>50 mg / 10 mL</v>
      </c>
      <c r="K43" s="10" t="str">
        <f>IPS_MINORISTAS!D54</f>
        <v>SOLUCIÓN INYECTABLE</v>
      </c>
      <c r="L43" s="37">
        <f>IPS_MINORISTAS!E54</f>
        <v>0</v>
      </c>
      <c r="M43" s="37">
        <f>IPS_MINORISTAS!F54</f>
        <v>0</v>
      </c>
      <c r="N43" s="10">
        <f>IPS_MINORISTAS!G54</f>
        <v>0</v>
      </c>
      <c r="O43" s="37">
        <f>IPS_MINORISTAS!H54</f>
        <v>0</v>
      </c>
      <c r="P43" s="37">
        <f>IPS_MINORISTAS!I54</f>
        <v>0</v>
      </c>
      <c r="Q43" s="37">
        <f>IPS_MINORISTAS!J54</f>
        <v>0</v>
      </c>
      <c r="R43" s="8">
        <f>IPS_MINORISTAS!C92</f>
        <v>0</v>
      </c>
      <c r="S43" s="9">
        <f>IPS_MINORISTAS!G92</f>
        <v>0</v>
      </c>
      <c r="T43" s="22">
        <f>IPS_MINORISTAS!J6</f>
        <v>0</v>
      </c>
      <c r="U43" s="22">
        <f>IPS_MINORISTAS!C8</f>
        <v>0</v>
      </c>
      <c r="V43" s="23">
        <f>IPS_MINORISTAS!G8</f>
        <v>0</v>
      </c>
      <c r="W43" s="23">
        <f>IPS_MINORISTAS!J8</f>
        <v>0</v>
      </c>
    </row>
    <row r="44" spans="1:23" ht="12.75">
      <c r="A44" s="8">
        <f>IPS_MINORISTAS!D5</f>
        <v>0</v>
      </c>
      <c r="B44" s="9">
        <f>IPS_MINORISTAS!F5</f>
        <v>0</v>
      </c>
      <c r="C44" s="8">
        <f>IPS_MINORISTAS!B6</f>
        <v>0</v>
      </c>
      <c r="D44" s="8">
        <f>IPS_MINORISTAS!E6</f>
        <v>0</v>
      </c>
      <c r="E44" s="8">
        <f>IPS_MINORISTAS!C9</f>
        <v>0</v>
      </c>
      <c r="F44" s="8">
        <f>IPS_MINORISTAS!F9</f>
        <v>0</v>
      </c>
      <c r="G44" s="9">
        <f>IPS_MINORISTAS!J9</f>
        <v>0</v>
      </c>
      <c r="H44" s="10">
        <f>IPS_MINORISTAS!A55</f>
        <v>243</v>
      </c>
      <c r="I44" s="10" t="str">
        <f>IPS_MINORISTAS!B55</f>
        <v>MIDAZOLAM MALEATO</v>
      </c>
      <c r="J44" s="10" t="str">
        <f>IPS_MINORISTAS!C55</f>
        <v>7.5 mg</v>
      </c>
      <c r="K44" s="10" t="str">
        <f>IPS_MINORISTAS!D55</f>
        <v>TABLETA</v>
      </c>
      <c r="L44" s="37">
        <f>IPS_MINORISTAS!E55</f>
        <v>0</v>
      </c>
      <c r="M44" s="37">
        <f>IPS_MINORISTAS!F55</f>
        <v>0</v>
      </c>
      <c r="N44" s="10">
        <f>IPS_MINORISTAS!G55</f>
        <v>0</v>
      </c>
      <c r="O44" s="37">
        <f>IPS_MINORISTAS!H55</f>
        <v>0</v>
      </c>
      <c r="P44" s="37">
        <f>IPS_MINORISTAS!I55</f>
        <v>0</v>
      </c>
      <c r="Q44" s="37">
        <f>IPS_MINORISTAS!J55</f>
        <v>0</v>
      </c>
      <c r="R44" s="8">
        <f>IPS_MINORISTAS!C92</f>
        <v>0</v>
      </c>
      <c r="S44" s="9">
        <f>IPS_MINORISTAS!G92</f>
        <v>0</v>
      </c>
      <c r="T44" s="22">
        <f>IPS_MINORISTAS!J6</f>
        <v>0</v>
      </c>
      <c r="U44" s="22">
        <f>IPS_MINORISTAS!C8</f>
        <v>0</v>
      </c>
      <c r="V44" s="23">
        <f>IPS_MINORISTAS!G8</f>
        <v>0</v>
      </c>
      <c r="W44" s="23">
        <f>IPS_MINORISTAS!J8</f>
        <v>0</v>
      </c>
    </row>
    <row r="45" spans="1:23" ht="12.75">
      <c r="A45" s="8">
        <f>IPS_MINORISTAS!D5</f>
        <v>0</v>
      </c>
      <c r="B45" s="9">
        <f>IPS_MINORISTAS!F5</f>
        <v>0</v>
      </c>
      <c r="C45" s="8">
        <f>IPS_MINORISTAS!B6</f>
        <v>0</v>
      </c>
      <c r="D45" s="8">
        <f>IPS_MINORISTAS!E6</f>
        <v>0</v>
      </c>
      <c r="E45" s="8">
        <f>IPS_MINORISTAS!C9</f>
        <v>0</v>
      </c>
      <c r="F45" s="8">
        <f>IPS_MINORISTAS!F9</f>
        <v>0</v>
      </c>
      <c r="G45" s="9">
        <f>IPS_MINORISTAS!J9</f>
        <v>0</v>
      </c>
      <c r="H45" s="10">
        <f>IPS_MINORISTAS!A56</f>
        <v>244</v>
      </c>
      <c r="I45" s="10" t="str">
        <f>IPS_MINORISTAS!B56</f>
        <v>OXICODONA CLORHIDRATO</v>
      </c>
      <c r="J45" s="10" t="str">
        <f>IPS_MINORISTAS!C56</f>
        <v>10 mg</v>
      </c>
      <c r="K45" s="10" t="str">
        <f>IPS_MINORISTAS!D56</f>
        <v>TABLETA LIBERACIÓN MODIFICADA</v>
      </c>
      <c r="L45" s="37">
        <f>IPS_MINORISTAS!E56</f>
        <v>0</v>
      </c>
      <c r="M45" s="37">
        <f>IPS_MINORISTAS!F56</f>
        <v>0</v>
      </c>
      <c r="N45" s="10">
        <f>IPS_MINORISTAS!G56</f>
        <v>0</v>
      </c>
      <c r="O45" s="37">
        <f>IPS_MINORISTAS!H56</f>
        <v>0</v>
      </c>
      <c r="P45" s="37">
        <f>IPS_MINORISTAS!I56</f>
        <v>0</v>
      </c>
      <c r="Q45" s="37">
        <f>IPS_MINORISTAS!J56</f>
        <v>0</v>
      </c>
      <c r="R45" s="8">
        <f>IPS_MINORISTAS!C92</f>
        <v>0</v>
      </c>
      <c r="S45" s="9">
        <f>IPS_MINORISTAS!G92</f>
        <v>0</v>
      </c>
      <c r="T45" s="22">
        <f>IPS_MINORISTAS!J6</f>
        <v>0</v>
      </c>
      <c r="U45" s="22">
        <f>IPS_MINORISTAS!C8</f>
        <v>0</v>
      </c>
      <c r="V45" s="23">
        <f>IPS_MINORISTAS!G8</f>
        <v>0</v>
      </c>
      <c r="W45" s="23">
        <f>IPS_MINORISTAS!J8</f>
        <v>0</v>
      </c>
    </row>
    <row r="46" spans="1:23" ht="12.75">
      <c r="A46" s="8">
        <f>IPS_MINORISTAS!D5</f>
        <v>0</v>
      </c>
      <c r="B46" s="9">
        <f>IPS_MINORISTAS!F5</f>
        <v>0</v>
      </c>
      <c r="C46" s="8">
        <f>IPS_MINORISTAS!B6</f>
        <v>0</v>
      </c>
      <c r="D46" s="8">
        <f>IPS_MINORISTAS!E6</f>
        <v>0</v>
      </c>
      <c r="E46" s="8">
        <f>IPS_MINORISTAS!C9</f>
        <v>0</v>
      </c>
      <c r="F46" s="8">
        <f>IPS_MINORISTAS!F9</f>
        <v>0</v>
      </c>
      <c r="G46" s="9">
        <f>IPS_MINORISTAS!J9</f>
        <v>0</v>
      </c>
      <c r="H46" s="10">
        <f>IPS_MINORISTAS!A57</f>
        <v>245</v>
      </c>
      <c r="I46" s="10" t="str">
        <f>IPS_MINORISTAS!B57</f>
        <v>OXICODONA CLORHIDRATO</v>
      </c>
      <c r="J46" s="10" t="str">
        <f>IPS_MINORISTAS!C57</f>
        <v>20 mg</v>
      </c>
      <c r="K46" s="10" t="str">
        <f>IPS_MINORISTAS!D57</f>
        <v>TABLETA LIBERACIÓN MODIFICADA</v>
      </c>
      <c r="L46" s="37">
        <f>IPS_MINORISTAS!E57</f>
        <v>0</v>
      </c>
      <c r="M46" s="37">
        <f>IPS_MINORISTAS!F57</f>
        <v>0</v>
      </c>
      <c r="N46" s="10">
        <f>IPS_MINORISTAS!G57</f>
        <v>0</v>
      </c>
      <c r="O46" s="37">
        <f>IPS_MINORISTAS!H57</f>
        <v>0</v>
      </c>
      <c r="P46" s="37">
        <f>IPS_MINORISTAS!I57</f>
        <v>0</v>
      </c>
      <c r="Q46" s="37">
        <f>IPS_MINORISTAS!J57</f>
        <v>0</v>
      </c>
      <c r="R46" s="8">
        <f>IPS_MINORISTAS!C92</f>
        <v>0</v>
      </c>
      <c r="S46" s="9">
        <f>IPS_MINORISTAS!G92</f>
        <v>0</v>
      </c>
      <c r="T46" s="22">
        <f>IPS_MINORISTAS!J6</f>
        <v>0</v>
      </c>
      <c r="U46" s="22">
        <f>IPS_MINORISTAS!C8</f>
        <v>0</v>
      </c>
      <c r="V46" s="23">
        <f>IPS_MINORISTAS!G8</f>
        <v>0</v>
      </c>
      <c r="W46" s="23">
        <f>IPS_MINORISTAS!J8</f>
        <v>0</v>
      </c>
    </row>
    <row r="47" spans="1:23" ht="12.75">
      <c r="A47" s="8">
        <f>IPS_MINORISTAS!D5</f>
        <v>0</v>
      </c>
      <c r="B47" s="9">
        <f>IPS_MINORISTAS!F5</f>
        <v>0</v>
      </c>
      <c r="C47" s="8">
        <f>IPS_MINORISTAS!B6</f>
        <v>0</v>
      </c>
      <c r="D47" s="8">
        <f>IPS_MINORISTAS!E6</f>
        <v>0</v>
      </c>
      <c r="E47" s="8">
        <f>IPS_MINORISTAS!C9</f>
        <v>0</v>
      </c>
      <c r="F47" s="8">
        <f>IPS_MINORISTAS!F9</f>
        <v>0</v>
      </c>
      <c r="G47" s="9">
        <f>IPS_MINORISTAS!J9</f>
        <v>0</v>
      </c>
      <c r="H47" s="10">
        <f>IPS_MINORISTAS!A58</f>
        <v>246</v>
      </c>
      <c r="I47" s="10" t="str">
        <f>IPS_MINORISTAS!B58</f>
        <v>OXICODONA CLORHIDRATO</v>
      </c>
      <c r="J47" s="10" t="str">
        <f>IPS_MINORISTAS!C58</f>
        <v>40 mg</v>
      </c>
      <c r="K47" s="10" t="str">
        <f>IPS_MINORISTAS!D58</f>
        <v>TABLETA LIBERACIÓN MODIFICADA</v>
      </c>
      <c r="L47" s="37">
        <f>IPS_MINORISTAS!E58</f>
        <v>0</v>
      </c>
      <c r="M47" s="37">
        <f>IPS_MINORISTAS!F58</f>
        <v>0</v>
      </c>
      <c r="N47" s="10">
        <f>IPS_MINORISTAS!G58</f>
        <v>0</v>
      </c>
      <c r="O47" s="37">
        <f>IPS_MINORISTAS!H58</f>
        <v>0</v>
      </c>
      <c r="P47" s="37">
        <f>IPS_MINORISTAS!I58</f>
        <v>0</v>
      </c>
      <c r="Q47" s="37">
        <f>IPS_MINORISTAS!J58</f>
        <v>0</v>
      </c>
      <c r="R47" s="8">
        <f>IPS_MINORISTAS!C92</f>
        <v>0</v>
      </c>
      <c r="S47" s="9">
        <f>IPS_MINORISTAS!G92</f>
        <v>0</v>
      </c>
      <c r="T47" s="22">
        <f>IPS_MINORISTAS!J6</f>
        <v>0</v>
      </c>
      <c r="U47" s="22">
        <f>IPS_MINORISTAS!C8</f>
        <v>0</v>
      </c>
      <c r="V47" s="23">
        <f>IPS_MINORISTAS!G8</f>
        <v>0</v>
      </c>
      <c r="W47" s="23">
        <f>IPS_MINORISTAS!J8</f>
        <v>0</v>
      </c>
    </row>
    <row r="48" spans="1:23" ht="12.75">
      <c r="A48" s="8">
        <f>IPS_MINORISTAS!D5</f>
        <v>0</v>
      </c>
      <c r="B48" s="9">
        <f>IPS_MINORISTAS!F5</f>
        <v>0</v>
      </c>
      <c r="C48" s="8">
        <f>IPS_MINORISTAS!B6</f>
        <v>0</v>
      </c>
      <c r="D48" s="8">
        <f>IPS_MINORISTAS!E6</f>
        <v>0</v>
      </c>
      <c r="E48" s="8">
        <f>IPS_MINORISTAS!C9</f>
        <v>0</v>
      </c>
      <c r="F48" s="8">
        <f>IPS_MINORISTAS!F9</f>
        <v>0</v>
      </c>
      <c r="G48" s="9">
        <f>IPS_MINORISTAS!J9</f>
        <v>0</v>
      </c>
      <c r="H48" s="10">
        <f>IPS_MINORISTAS!A59</f>
        <v>247</v>
      </c>
      <c r="I48" s="10" t="str">
        <f>IPS_MINORISTAS!B59</f>
        <v>OXITOCINA (IH)</v>
      </c>
      <c r="J48" s="10" t="str">
        <f>IPS_MINORISTAS!C59</f>
        <v>5 UI / 1 mL</v>
      </c>
      <c r="K48" s="10" t="str">
        <f>IPS_MINORISTAS!D59</f>
        <v>SOLUCIÓN INYECTABLE</v>
      </c>
      <c r="L48" s="37">
        <f>IPS_MINORISTAS!E59</f>
        <v>0</v>
      </c>
      <c r="M48" s="37">
        <f>IPS_MINORISTAS!F59</f>
        <v>0</v>
      </c>
      <c r="N48" s="10">
        <f>IPS_MINORISTAS!G59</f>
        <v>0</v>
      </c>
      <c r="O48" s="37">
        <f>IPS_MINORISTAS!H59</f>
        <v>0</v>
      </c>
      <c r="P48" s="37">
        <f>IPS_MINORISTAS!I59</f>
        <v>0</v>
      </c>
      <c r="Q48" s="37">
        <f>IPS_MINORISTAS!J59</f>
        <v>0</v>
      </c>
      <c r="R48" s="8">
        <f>IPS_MINORISTAS!C92</f>
        <v>0</v>
      </c>
      <c r="S48" s="9">
        <f>IPS_MINORISTAS!G92</f>
        <v>0</v>
      </c>
      <c r="T48" s="22">
        <f>IPS_MINORISTAS!J6</f>
        <v>0</v>
      </c>
      <c r="U48" s="22">
        <f>IPS_MINORISTAS!C8</f>
        <v>0</v>
      </c>
      <c r="V48" s="23">
        <f>IPS_MINORISTAS!G8</f>
        <v>0</v>
      </c>
      <c r="W48" s="23">
        <f>IPS_MINORISTAS!J8</f>
        <v>0</v>
      </c>
    </row>
    <row r="49" spans="1:23" ht="12.75">
      <c r="A49" s="8">
        <f>IPS_MINORISTAS!D5</f>
        <v>0</v>
      </c>
      <c r="B49" s="9">
        <f>IPS_MINORISTAS!F5</f>
        <v>0</v>
      </c>
      <c r="C49" s="8">
        <f>IPS_MINORISTAS!B6</f>
        <v>0</v>
      </c>
      <c r="D49" s="8">
        <f>IPS_MINORISTAS!E6</f>
        <v>0</v>
      </c>
      <c r="E49" s="8">
        <f>IPS_MINORISTAS!C9</f>
        <v>0</v>
      </c>
      <c r="F49" s="8">
        <f>IPS_MINORISTAS!F9</f>
        <v>0</v>
      </c>
      <c r="G49" s="9">
        <f>IPS_MINORISTAS!J9</f>
        <v>0</v>
      </c>
      <c r="H49" s="10">
        <f>IPS_MINORISTAS!A60</f>
        <v>248</v>
      </c>
      <c r="I49" s="10" t="str">
        <f>IPS_MINORISTAS!B60</f>
        <v>OXITOCINA (IH)</v>
      </c>
      <c r="J49" s="10" t="str">
        <f>IPS_MINORISTAS!C60</f>
        <v>10 UI / 1 mL</v>
      </c>
      <c r="K49" s="10" t="str">
        <f>IPS_MINORISTAS!D60</f>
        <v>SOLUCIÓN INYECTABLE</v>
      </c>
      <c r="L49" s="37">
        <f>IPS_MINORISTAS!E60</f>
        <v>0</v>
      </c>
      <c r="M49" s="37">
        <f>IPS_MINORISTAS!F60</f>
        <v>0</v>
      </c>
      <c r="N49" s="10">
        <f>IPS_MINORISTAS!G60</f>
        <v>0</v>
      </c>
      <c r="O49" s="37">
        <f>IPS_MINORISTAS!H60</f>
        <v>0</v>
      </c>
      <c r="P49" s="37">
        <f>IPS_MINORISTAS!I60</f>
        <v>0</v>
      </c>
      <c r="Q49" s="37">
        <f>IPS_MINORISTAS!J60</f>
        <v>0</v>
      </c>
      <c r="R49" s="8">
        <f>IPS_MINORISTAS!C92</f>
        <v>0</v>
      </c>
      <c r="S49" s="9">
        <f>IPS_MINORISTAS!G92</f>
        <v>0</v>
      </c>
      <c r="T49" s="22">
        <f>IPS_MINORISTAS!J6</f>
        <v>0</v>
      </c>
      <c r="U49" s="22">
        <f>IPS_MINORISTAS!C8</f>
        <v>0</v>
      </c>
      <c r="V49" s="23">
        <f>IPS_MINORISTAS!G8</f>
        <v>0</v>
      </c>
      <c r="W49" s="23">
        <f>IPS_MINORISTAS!J8</f>
        <v>0</v>
      </c>
    </row>
    <row r="50" spans="1:23" ht="12.75">
      <c r="A50" s="8">
        <f>IPS_MINORISTAS!D5</f>
        <v>0</v>
      </c>
      <c r="B50" s="9">
        <f>IPS_MINORISTAS!F5</f>
        <v>0</v>
      </c>
      <c r="C50" s="8">
        <f>IPS_MINORISTAS!B6</f>
        <v>0</v>
      </c>
      <c r="D50" s="8">
        <f>IPS_MINORISTAS!E6</f>
        <v>0</v>
      </c>
      <c r="E50" s="8">
        <f>IPS_MINORISTAS!C9</f>
        <v>0</v>
      </c>
      <c r="F50" s="8">
        <f>IPS_MINORISTAS!F9</f>
        <v>0</v>
      </c>
      <c r="G50" s="9">
        <f>IPS_MINORISTAS!J9</f>
        <v>0</v>
      </c>
      <c r="H50" s="10">
        <f>IPS_MINORISTAS!A61</f>
        <v>249</v>
      </c>
      <c r="I50" s="10" t="str">
        <f>IPS_MINORISTAS!B61</f>
        <v>REMIFENTANILO CLORHIDRATO  (HI)</v>
      </c>
      <c r="J50" s="10" t="str">
        <f>IPS_MINORISTAS!C61</f>
        <v>1 mg</v>
      </c>
      <c r="K50" s="10" t="str">
        <f>IPS_MINORISTAS!D61</f>
        <v>POLVO PARA RECONSTITUIR A SOLUCIÓN INYECTABLE</v>
      </c>
      <c r="L50" s="37">
        <f>IPS_MINORISTAS!E61</f>
        <v>0</v>
      </c>
      <c r="M50" s="37">
        <f>IPS_MINORISTAS!F61</f>
        <v>0</v>
      </c>
      <c r="N50" s="10">
        <f>IPS_MINORISTAS!G61</f>
        <v>0</v>
      </c>
      <c r="O50" s="37">
        <f>IPS_MINORISTAS!H61</f>
        <v>0</v>
      </c>
      <c r="P50" s="37">
        <f>IPS_MINORISTAS!I61</f>
        <v>0</v>
      </c>
      <c r="Q50" s="37">
        <f>IPS_MINORISTAS!J61</f>
        <v>0</v>
      </c>
      <c r="R50" s="8">
        <f>IPS_MINORISTAS!C92</f>
        <v>0</v>
      </c>
      <c r="S50" s="9">
        <f>IPS_MINORISTAS!G92</f>
        <v>0</v>
      </c>
      <c r="T50" s="22">
        <f>IPS_MINORISTAS!J6</f>
        <v>0</v>
      </c>
      <c r="U50" s="22">
        <f>IPS_MINORISTAS!C8</f>
        <v>0</v>
      </c>
      <c r="V50" s="23">
        <f>IPS_MINORISTAS!G8</f>
        <v>0</v>
      </c>
      <c r="W50" s="23">
        <f>IPS_MINORISTAS!J8</f>
        <v>0</v>
      </c>
    </row>
    <row r="51" spans="1:23" ht="12.75">
      <c r="A51" s="8">
        <f>IPS_MINORISTAS!D5</f>
        <v>0</v>
      </c>
      <c r="B51" s="9">
        <f>IPS_MINORISTAS!F5</f>
        <v>0</v>
      </c>
      <c r="C51" s="8">
        <f>IPS_MINORISTAS!B6</f>
        <v>0</v>
      </c>
      <c r="D51" s="8">
        <f>IPS_MINORISTAS!E6</f>
        <v>0</v>
      </c>
      <c r="E51" s="8">
        <f>IPS_MINORISTAS!C9</f>
        <v>0</v>
      </c>
      <c r="F51" s="8">
        <f>IPS_MINORISTAS!F9</f>
        <v>0</v>
      </c>
      <c r="G51" s="9">
        <f>IPS_MINORISTAS!J9</f>
        <v>0</v>
      </c>
      <c r="H51" s="10">
        <f>IPS_MINORISTAS!A62</f>
        <v>250</v>
      </c>
      <c r="I51" s="10" t="str">
        <f>IPS_MINORISTAS!B62</f>
        <v>REMIFENTANILO CLORHIDRATO  (HI)</v>
      </c>
      <c r="J51" s="10" t="str">
        <f>IPS_MINORISTAS!C62</f>
        <v>2 mg</v>
      </c>
      <c r="K51" s="10" t="str">
        <f>IPS_MINORISTAS!D62</f>
        <v>POLVO PARA RECONSTITUIR A SOLUCIÓN INYECTABLE</v>
      </c>
      <c r="L51" s="37">
        <f>IPS_MINORISTAS!E62</f>
        <v>0</v>
      </c>
      <c r="M51" s="37">
        <f>IPS_MINORISTAS!F62</f>
        <v>0</v>
      </c>
      <c r="N51" s="10">
        <f>IPS_MINORISTAS!G62</f>
        <v>0</v>
      </c>
      <c r="O51" s="37">
        <f>IPS_MINORISTAS!H62</f>
        <v>0</v>
      </c>
      <c r="P51" s="37">
        <f>IPS_MINORISTAS!I62</f>
        <v>0</v>
      </c>
      <c r="Q51" s="37">
        <f>IPS_MINORISTAS!J62</f>
        <v>0</v>
      </c>
      <c r="R51" s="8">
        <f>IPS_MINORISTAS!C92</f>
        <v>0</v>
      </c>
      <c r="S51" s="9">
        <f>IPS_MINORISTAS!G92</f>
        <v>0</v>
      </c>
      <c r="T51" s="22">
        <f>IPS_MINORISTAS!J6</f>
        <v>0</v>
      </c>
      <c r="U51" s="22">
        <f>IPS_MINORISTAS!C8</f>
        <v>0</v>
      </c>
      <c r="V51" s="23">
        <f>IPS_MINORISTAS!G8</f>
        <v>0</v>
      </c>
      <c r="W51" s="23">
        <f>IPS_MINORISTAS!J8</f>
        <v>0</v>
      </c>
    </row>
    <row r="52" spans="1:23" ht="12.75">
      <c r="A52" s="8">
        <f>IPS_MINORISTAS!D5</f>
        <v>0</v>
      </c>
      <c r="B52" s="9">
        <f>IPS_MINORISTAS!F5</f>
        <v>0</v>
      </c>
      <c r="C52" s="8">
        <f>IPS_MINORISTAS!B6</f>
        <v>0</v>
      </c>
      <c r="D52" s="8">
        <f>IPS_MINORISTAS!E6</f>
        <v>0</v>
      </c>
      <c r="E52" s="8">
        <f>IPS_MINORISTAS!C9</f>
        <v>0</v>
      </c>
      <c r="F52" s="8">
        <f>IPS_MINORISTAS!F9</f>
        <v>0</v>
      </c>
      <c r="G52" s="9">
        <f>IPS_MINORISTAS!J9</f>
        <v>0</v>
      </c>
      <c r="H52" s="10">
        <f>IPS_MINORISTAS!A63</f>
        <v>251</v>
      </c>
      <c r="I52" s="10" t="str">
        <f>IPS_MINORISTAS!B63</f>
        <v>REMIFENTANILO CLORHIDRATO  (HI)</v>
      </c>
      <c r="J52" s="10" t="str">
        <f>IPS_MINORISTAS!C63</f>
        <v>5 mg</v>
      </c>
      <c r="K52" s="10" t="str">
        <f>IPS_MINORISTAS!D63</f>
        <v>POLVO PARA RECONSTITUIR A SOLUCIÓN INYECTABLE</v>
      </c>
      <c r="L52" s="37">
        <f>IPS_MINORISTAS!E63</f>
        <v>0</v>
      </c>
      <c r="M52" s="37">
        <f>IPS_MINORISTAS!F63</f>
        <v>0</v>
      </c>
      <c r="N52" s="10">
        <f>IPS_MINORISTAS!G63</f>
        <v>0</v>
      </c>
      <c r="O52" s="37">
        <f>IPS_MINORISTAS!H63</f>
        <v>0</v>
      </c>
      <c r="P52" s="37">
        <f>IPS_MINORISTAS!I63</f>
        <v>0</v>
      </c>
      <c r="Q52" s="37">
        <f>IPS_MINORISTAS!J63</f>
        <v>0</v>
      </c>
      <c r="R52" s="8">
        <f>IPS_MINORISTAS!C92</f>
        <v>0</v>
      </c>
      <c r="S52" s="9">
        <f>IPS_MINORISTAS!G92</f>
        <v>0</v>
      </c>
      <c r="T52" s="22">
        <f>IPS_MINORISTAS!J6</f>
        <v>0</v>
      </c>
      <c r="U52" s="22">
        <f>IPS_MINORISTAS!C8</f>
        <v>0</v>
      </c>
      <c r="V52" s="23">
        <f>IPS_MINORISTAS!G8</f>
        <v>0</v>
      </c>
      <c r="W52" s="23">
        <f>IPS_MINORISTAS!J8</f>
        <v>0</v>
      </c>
    </row>
    <row r="53" spans="1:23" ht="12.75">
      <c r="A53" s="8">
        <f>IPS_MINORISTAS!D5</f>
        <v>0</v>
      </c>
      <c r="B53" s="9">
        <f>IPS_MINORISTAS!F5</f>
        <v>0</v>
      </c>
      <c r="C53" s="8">
        <f>IPS_MINORISTAS!B6</f>
        <v>0</v>
      </c>
      <c r="D53" s="8">
        <f>IPS_MINORISTAS!E6</f>
        <v>0</v>
      </c>
      <c r="E53" s="8">
        <f>IPS_MINORISTAS!C9</f>
        <v>0</v>
      </c>
      <c r="F53" s="8">
        <f>IPS_MINORISTAS!F9</f>
        <v>0</v>
      </c>
      <c r="G53" s="9">
        <f>IPS_MINORISTAS!J9</f>
        <v>0</v>
      </c>
      <c r="H53" s="10">
        <f>IPS_MINORISTAS!A64</f>
        <v>252</v>
      </c>
      <c r="I53" s="10" t="str">
        <f>IPS_MINORISTAS!B64</f>
        <v>TIOPENTAL SÓDICO  (IH)</v>
      </c>
      <c r="J53" s="10" t="str">
        <f>IPS_MINORISTAS!C64</f>
        <v>1 g</v>
      </c>
      <c r="K53" s="10" t="str">
        <f>IPS_MINORISTAS!D64</f>
        <v>POLVO PARA RECONSTITUIR A SOLUCIÓN INYECTABLE</v>
      </c>
      <c r="L53" s="37">
        <f>IPS_MINORISTAS!E64</f>
        <v>0</v>
      </c>
      <c r="M53" s="37">
        <f>IPS_MINORISTAS!F64</f>
        <v>0</v>
      </c>
      <c r="N53" s="10">
        <f>IPS_MINORISTAS!G64</f>
        <v>0</v>
      </c>
      <c r="O53" s="37">
        <f>IPS_MINORISTAS!H64</f>
        <v>0</v>
      </c>
      <c r="P53" s="37">
        <f>IPS_MINORISTAS!I64</f>
        <v>0</v>
      </c>
      <c r="Q53" s="37">
        <f>IPS_MINORISTAS!J64</f>
        <v>0</v>
      </c>
      <c r="R53" s="8">
        <f>IPS_MINORISTAS!C92</f>
        <v>0</v>
      </c>
      <c r="S53" s="9">
        <f>IPS_MINORISTAS!G92</f>
        <v>0</v>
      </c>
      <c r="T53" s="22">
        <f>IPS_MINORISTAS!J6</f>
        <v>0</v>
      </c>
      <c r="U53" s="22">
        <f>IPS_MINORISTAS!C8</f>
        <v>0</v>
      </c>
      <c r="V53" s="23">
        <f>IPS_MINORISTAS!G8</f>
        <v>0</v>
      </c>
      <c r="W53" s="23">
        <f>IPS_MINORISTAS!J8</f>
        <v>0</v>
      </c>
    </row>
    <row r="54" spans="1:23" ht="12.75">
      <c r="A54" s="8">
        <f>IPS_MINORISTAS!D5</f>
        <v>0</v>
      </c>
      <c r="B54" s="9">
        <f>IPS_MINORISTAS!F5</f>
        <v>0</v>
      </c>
      <c r="C54" s="8">
        <f>IPS_MINORISTAS!B6</f>
        <v>0</v>
      </c>
      <c r="D54" s="8">
        <f>IPS_MINORISTAS!E6</f>
        <v>0</v>
      </c>
      <c r="E54" s="8">
        <f>IPS_MINORISTAS!C9</f>
        <v>0</v>
      </c>
      <c r="F54" s="8">
        <f>IPS_MINORISTAS!F9</f>
        <v>0</v>
      </c>
      <c r="G54" s="9">
        <f>IPS_MINORISTAS!J9</f>
        <v>0</v>
      </c>
      <c r="H54" s="10">
        <f>IPS_MINORISTAS!A65</f>
        <v>253</v>
      </c>
      <c r="I54" s="10" t="str">
        <f>IPS_MINORISTAS!B65</f>
        <v>TRIAZOLAM</v>
      </c>
      <c r="J54" s="10" t="str">
        <f>IPS_MINORISTAS!C65</f>
        <v>0.25 mg</v>
      </c>
      <c r="K54" s="10" t="str">
        <f>IPS_MINORISTAS!D65</f>
        <v>TABLETA</v>
      </c>
      <c r="L54" s="37">
        <f>IPS_MINORISTAS!E65</f>
        <v>0</v>
      </c>
      <c r="M54" s="37">
        <f>IPS_MINORISTAS!F65</f>
        <v>0</v>
      </c>
      <c r="N54" s="10">
        <f>IPS_MINORISTAS!G65</f>
        <v>0</v>
      </c>
      <c r="O54" s="37">
        <f>IPS_MINORISTAS!H65</f>
        <v>0</v>
      </c>
      <c r="P54" s="37">
        <f>IPS_MINORISTAS!I65</f>
        <v>0</v>
      </c>
      <c r="Q54" s="37">
        <f>IPS_MINORISTAS!J65</f>
        <v>0</v>
      </c>
      <c r="R54" s="8">
        <f>IPS_MINORISTAS!C92</f>
        <v>0</v>
      </c>
      <c r="S54" s="9">
        <f>IPS_MINORISTAS!G92</f>
        <v>0</v>
      </c>
      <c r="T54" s="22">
        <f>IPS_MINORISTAS!J6</f>
        <v>0</v>
      </c>
      <c r="U54" s="22">
        <f>IPS_MINORISTAS!C8</f>
        <v>0</v>
      </c>
      <c r="V54" s="23">
        <f>IPS_MINORISTAS!G8</f>
        <v>0</v>
      </c>
      <c r="W54" s="23">
        <f>IPS_MINORISTAS!J8</f>
        <v>0</v>
      </c>
    </row>
    <row r="55" spans="1:23" ht="12.75">
      <c r="A55" s="8">
        <f>IPS_MINORISTAS!D5</f>
        <v>0</v>
      </c>
      <c r="B55" s="9">
        <f>IPS_MINORISTAS!F5</f>
        <v>0</v>
      </c>
      <c r="C55" s="8">
        <f>IPS_MINORISTAS!B6</f>
        <v>0</v>
      </c>
      <c r="D55" s="8">
        <f>IPS_MINORISTAS!E6</f>
        <v>0</v>
      </c>
      <c r="E55" s="8">
        <f>IPS_MINORISTAS!C9</f>
        <v>0</v>
      </c>
      <c r="F55" s="8">
        <f>IPS_MINORISTAS!F9</f>
        <v>0</v>
      </c>
      <c r="G55" s="9">
        <f>IPS_MINORISTAS!J9</f>
        <v>0</v>
      </c>
      <c r="H55" s="10">
        <f>IPS_MINORISTAS!A66</f>
        <v>254</v>
      </c>
      <c r="I55" s="10" t="str">
        <f>IPS_MINORISTAS!B66</f>
        <v>ZOLPIDEM TARTRATO O HEMITARTRATO</v>
      </c>
      <c r="J55" s="10" t="str">
        <f>IPS_MINORISTAS!C66</f>
        <v>6.23 mg</v>
      </c>
      <c r="K55" s="10" t="str">
        <f>IPS_MINORISTAS!D66</f>
        <v>TABLETA DE LIBERACION MODIFICADA</v>
      </c>
      <c r="L55" s="37">
        <f>IPS_MINORISTAS!E66</f>
        <v>0</v>
      </c>
      <c r="M55" s="37">
        <f>IPS_MINORISTAS!F66</f>
        <v>0</v>
      </c>
      <c r="N55" s="10">
        <f>IPS_MINORISTAS!G66</f>
        <v>0</v>
      </c>
      <c r="O55" s="37">
        <f>IPS_MINORISTAS!H66</f>
        <v>0</v>
      </c>
      <c r="P55" s="37">
        <f>IPS_MINORISTAS!I66</f>
        <v>0</v>
      </c>
      <c r="Q55" s="37">
        <f>IPS_MINORISTAS!J66</f>
        <v>0</v>
      </c>
      <c r="R55" s="8">
        <f>IPS_MINORISTAS!C92</f>
        <v>0</v>
      </c>
      <c r="S55" s="9">
        <f>IPS_MINORISTAS!G92</f>
        <v>0</v>
      </c>
      <c r="T55" s="22">
        <f>IPS_MINORISTAS!J6</f>
        <v>0</v>
      </c>
      <c r="U55" s="22">
        <f>IPS_MINORISTAS!C8</f>
        <v>0</v>
      </c>
      <c r="V55" s="23">
        <f>IPS_MINORISTAS!G8</f>
        <v>0</v>
      </c>
      <c r="W55" s="23">
        <f>IPS_MINORISTAS!J8</f>
        <v>0</v>
      </c>
    </row>
    <row r="56" spans="1:23" ht="12.75">
      <c r="A56" s="8">
        <f>IPS_MINORISTAS!D5</f>
        <v>0</v>
      </c>
      <c r="B56" s="9">
        <f>IPS_MINORISTAS!F5</f>
        <v>0</v>
      </c>
      <c r="C56" s="8">
        <f>IPS_MINORISTAS!B6</f>
        <v>0</v>
      </c>
      <c r="D56" s="8">
        <f>IPS_MINORISTAS!E6</f>
        <v>0</v>
      </c>
      <c r="E56" s="8">
        <f>IPS_MINORISTAS!C9</f>
        <v>0</v>
      </c>
      <c r="F56" s="8">
        <f>IPS_MINORISTAS!F9</f>
        <v>0</v>
      </c>
      <c r="G56" s="9">
        <f>IPS_MINORISTAS!J9</f>
        <v>0</v>
      </c>
      <c r="H56" s="10">
        <f>IPS_MINORISTAS!A67</f>
        <v>255</v>
      </c>
      <c r="I56" s="10" t="str">
        <f>IPS_MINORISTAS!B67</f>
        <v>ZOLPIDEM TARTRATO O HEMITARTRATO</v>
      </c>
      <c r="J56" s="10" t="str">
        <f>IPS_MINORISTAS!C67</f>
        <v>10 mg</v>
      </c>
      <c r="K56" s="10" t="str">
        <f>IPS_MINORISTAS!D67</f>
        <v>TABLETA</v>
      </c>
      <c r="L56" s="37">
        <f>IPS_MINORISTAS!E67</f>
        <v>0</v>
      </c>
      <c r="M56" s="37">
        <f>IPS_MINORISTAS!F67</f>
        <v>0</v>
      </c>
      <c r="N56" s="10">
        <f>IPS_MINORISTAS!G67</f>
        <v>0</v>
      </c>
      <c r="O56" s="37">
        <f>IPS_MINORISTAS!H67</f>
        <v>0</v>
      </c>
      <c r="P56" s="37">
        <f>IPS_MINORISTAS!I67</f>
        <v>0</v>
      </c>
      <c r="Q56" s="37">
        <f>IPS_MINORISTAS!J67</f>
        <v>0</v>
      </c>
      <c r="R56" s="8">
        <f>IPS_MINORISTAS!C92</f>
        <v>0</v>
      </c>
      <c r="S56" s="9">
        <f>IPS_MINORISTAS!G92</f>
        <v>0</v>
      </c>
      <c r="T56" s="22">
        <f>IPS_MINORISTAS!J6</f>
        <v>0</v>
      </c>
      <c r="U56" s="22">
        <f>IPS_MINORISTAS!C8</f>
        <v>0</v>
      </c>
      <c r="V56" s="23">
        <f>IPS_MINORISTAS!G8</f>
        <v>0</v>
      </c>
      <c r="W56" s="23">
        <f>IPS_MINORISTAS!J8</f>
        <v>0</v>
      </c>
    </row>
    <row r="57" spans="1:23" ht="12.75">
      <c r="A57" s="8">
        <f>IPS_MINORISTAS!D5</f>
        <v>0</v>
      </c>
      <c r="B57" s="9">
        <f>IPS_MINORISTAS!F5</f>
        <v>0</v>
      </c>
      <c r="C57" s="8">
        <f>IPS_MINORISTAS!B6</f>
        <v>0</v>
      </c>
      <c r="D57" s="8">
        <f>IPS_MINORISTAS!E6</f>
        <v>0</v>
      </c>
      <c r="E57" s="8">
        <f>IPS_MINORISTAS!C9</f>
        <v>0</v>
      </c>
      <c r="F57" s="8">
        <f>IPS_MINORISTAS!F9</f>
        <v>0</v>
      </c>
      <c r="G57" s="9">
        <f>IPS_MINORISTAS!J9</f>
        <v>0</v>
      </c>
      <c r="H57" s="10">
        <f>IPS_MINORISTAS!A68</f>
        <v>256</v>
      </c>
      <c r="I57" s="10" t="str">
        <f>IPS_MINORISTAS!B68</f>
        <v>ZOLPIDEM TARTRATO O HEMITARTRATO</v>
      </c>
      <c r="J57" s="10" t="str">
        <f>IPS_MINORISTAS!C68</f>
        <v>12.5 mg</v>
      </c>
      <c r="K57" s="10" t="str">
        <f>IPS_MINORISTAS!D68</f>
        <v>TABLETA DE LIBERACION MODIFICADA</v>
      </c>
      <c r="L57" s="37">
        <f>IPS_MINORISTAS!E68</f>
        <v>0</v>
      </c>
      <c r="M57" s="37">
        <f>IPS_MINORISTAS!F68</f>
        <v>0</v>
      </c>
      <c r="N57" s="10">
        <f>IPS_MINORISTAS!G68</f>
        <v>0</v>
      </c>
      <c r="O57" s="37">
        <f>IPS_MINORISTAS!H68</f>
        <v>0</v>
      </c>
      <c r="P57" s="37">
        <f>IPS_MINORISTAS!I68</f>
        <v>0</v>
      </c>
      <c r="Q57" s="37">
        <f>IPS_MINORISTAS!J68</f>
        <v>0</v>
      </c>
      <c r="R57" s="8">
        <f>IPS_MINORISTAS!C92</f>
        <v>0</v>
      </c>
      <c r="S57" s="9">
        <f>IPS_MINORISTAS!G92</f>
        <v>0</v>
      </c>
      <c r="T57" s="22">
        <f>IPS_MINORISTAS!J6</f>
        <v>0</v>
      </c>
      <c r="U57" s="22">
        <f>IPS_MINORISTAS!C8</f>
        <v>0</v>
      </c>
      <c r="V57" s="23">
        <f>IPS_MINORISTAS!G8</f>
        <v>0</v>
      </c>
      <c r="W57" s="23">
        <f>IPS_MINORISTAS!J8</f>
        <v>0</v>
      </c>
    </row>
    <row r="58" spans="1:23" ht="12.75">
      <c r="A58" s="8">
        <f>IPS_MINORISTAS!D5</f>
        <v>0</v>
      </c>
      <c r="B58" s="9">
        <f>IPS_MINORISTAS!F5</f>
        <v>0</v>
      </c>
      <c r="C58" s="8">
        <f>IPS_MINORISTAS!B6</f>
        <v>0</v>
      </c>
      <c r="D58" s="8">
        <f>IPS_MINORISTAS!E6</f>
        <v>0</v>
      </c>
      <c r="E58" s="8">
        <f>IPS_MINORISTAS!C9</f>
        <v>0</v>
      </c>
      <c r="F58" s="8">
        <f>IPS_MINORISTAS!F9</f>
        <v>0</v>
      </c>
      <c r="G58" s="9">
        <f>IPS_MINORISTAS!J9</f>
        <v>0</v>
      </c>
      <c r="H58" s="10">
        <f>IPS_MINORISTAS!A69</f>
        <v>70</v>
      </c>
      <c r="I58" s="10" t="str">
        <f>IPS_MINORISTAS!B69</f>
        <v>FENOBARBITAL ÁCIDO</v>
      </c>
      <c r="J58" s="10" t="str">
        <f>IPS_MINORISTAS!C69</f>
        <v>10 mg</v>
      </c>
      <c r="K58" s="10" t="str">
        <f>IPS_MINORISTAS!D69</f>
        <v>TABLETA</v>
      </c>
      <c r="L58" s="37">
        <f>IPS_MINORISTAS!E69</f>
        <v>0</v>
      </c>
      <c r="M58" s="37">
        <f>IPS_MINORISTAS!F69</f>
        <v>0</v>
      </c>
      <c r="N58" s="10">
        <f>IPS_MINORISTAS!G69</f>
        <v>0</v>
      </c>
      <c r="O58" s="37">
        <f>IPS_MINORISTAS!H69</f>
        <v>0</v>
      </c>
      <c r="P58" s="37">
        <f>IPS_MINORISTAS!I69</f>
        <v>0</v>
      </c>
      <c r="Q58" s="37">
        <f>IPS_MINORISTAS!J69</f>
        <v>0</v>
      </c>
      <c r="R58" s="8">
        <f>IPS_MINORISTAS!C92</f>
        <v>0</v>
      </c>
      <c r="S58" s="9">
        <f>IPS_MINORISTAS!G92</f>
        <v>0</v>
      </c>
      <c r="T58" s="22">
        <f>IPS_MINORISTAS!J6</f>
        <v>0</v>
      </c>
      <c r="U58" s="22">
        <f>IPS_MINORISTAS!C8</f>
        <v>0</v>
      </c>
      <c r="V58" s="23">
        <f>IPS_MINORISTAS!G8</f>
        <v>0</v>
      </c>
      <c r="W58" s="23">
        <f>IPS_MINORISTAS!J8</f>
        <v>0</v>
      </c>
    </row>
    <row r="59" spans="1:23" ht="12.75">
      <c r="A59" s="8">
        <f>IPS_MINORISTAS!D5</f>
        <v>0</v>
      </c>
      <c r="B59" s="9">
        <f>IPS_MINORISTAS!F5</f>
        <v>0</v>
      </c>
      <c r="C59" s="8">
        <f>IPS_MINORISTAS!B6</f>
        <v>0</v>
      </c>
      <c r="D59" s="8">
        <f>IPS_MINORISTAS!E6</f>
        <v>0</v>
      </c>
      <c r="E59" s="8">
        <f>IPS_MINORISTAS!C9</f>
        <v>0</v>
      </c>
      <c r="F59" s="8">
        <f>IPS_MINORISTAS!F9</f>
        <v>0</v>
      </c>
      <c r="G59" s="9">
        <f>IPS_MINORISTAS!J9</f>
        <v>0</v>
      </c>
      <c r="H59" s="10">
        <f>IPS_MINORISTAS!A70</f>
        <v>71</v>
      </c>
      <c r="I59" s="10" t="str">
        <f>IPS_MINORISTAS!B70</f>
        <v>FENOBARBITAL ÁCIDO</v>
      </c>
      <c r="J59" s="10" t="str">
        <f>IPS_MINORISTAS!C70</f>
        <v>50 mg</v>
      </c>
      <c r="K59" s="10" t="str">
        <f>IPS_MINORISTAS!D70</f>
        <v>TABLETA</v>
      </c>
      <c r="L59" s="37">
        <f>IPS_MINORISTAS!E70</f>
        <v>0</v>
      </c>
      <c r="M59" s="37">
        <f>IPS_MINORISTAS!F70</f>
        <v>0</v>
      </c>
      <c r="N59" s="10">
        <f>IPS_MINORISTAS!G70</f>
        <v>0</v>
      </c>
      <c r="O59" s="37">
        <f>IPS_MINORISTAS!H70</f>
        <v>0</v>
      </c>
      <c r="P59" s="37">
        <f>IPS_MINORISTAS!I70</f>
        <v>0</v>
      </c>
      <c r="Q59" s="37">
        <f>IPS_MINORISTAS!J70</f>
        <v>0</v>
      </c>
      <c r="R59" s="8">
        <f>IPS_MINORISTAS!C92</f>
        <v>0</v>
      </c>
      <c r="S59" s="9">
        <f>IPS_MINORISTAS!G92</f>
        <v>0</v>
      </c>
      <c r="T59" s="22">
        <f>IPS_MINORISTAS!J6</f>
        <v>0</v>
      </c>
      <c r="U59" s="22">
        <f>IPS_MINORISTAS!C8</f>
        <v>0</v>
      </c>
      <c r="V59" s="23">
        <f>IPS_MINORISTAS!G8</f>
        <v>0</v>
      </c>
      <c r="W59" s="23">
        <f>IPS_MINORISTAS!J8</f>
        <v>0</v>
      </c>
    </row>
    <row r="60" spans="1:23" ht="12.75">
      <c r="A60" s="8">
        <f>IPS_MINORISTAS!D5</f>
        <v>0</v>
      </c>
      <c r="B60" s="9">
        <f>IPS_MINORISTAS!F5</f>
        <v>0</v>
      </c>
      <c r="C60" s="8">
        <f>IPS_MINORISTAS!B6</f>
        <v>0</v>
      </c>
      <c r="D60" s="8">
        <f>IPS_MINORISTAS!E6</f>
        <v>0</v>
      </c>
      <c r="E60" s="8">
        <f>IPS_MINORISTAS!C9</f>
        <v>0</v>
      </c>
      <c r="F60" s="8">
        <f>IPS_MINORISTAS!F9</f>
        <v>0</v>
      </c>
      <c r="G60" s="9">
        <f>IPS_MINORISTAS!J9</f>
        <v>0</v>
      </c>
      <c r="H60" s="10">
        <f>IPS_MINORISTAS!A71</f>
        <v>72</v>
      </c>
      <c r="I60" s="10" t="str">
        <f>IPS_MINORISTAS!B71</f>
        <v>FENOBARBITAL ÁCIDO</v>
      </c>
      <c r="J60" s="10" t="str">
        <f>IPS_MINORISTAS!C71</f>
        <v>100 mg</v>
      </c>
      <c r="K60" s="10" t="str">
        <f>IPS_MINORISTAS!D71</f>
        <v>TABLETA</v>
      </c>
      <c r="L60" s="37">
        <f>IPS_MINORISTAS!E71</f>
        <v>0</v>
      </c>
      <c r="M60" s="37">
        <f>IPS_MINORISTAS!F71</f>
        <v>0</v>
      </c>
      <c r="N60" s="10">
        <f>IPS_MINORISTAS!G71</f>
        <v>0</v>
      </c>
      <c r="O60" s="37">
        <f>IPS_MINORISTAS!H71</f>
        <v>0</v>
      </c>
      <c r="P60" s="37">
        <f>IPS_MINORISTAS!I71</f>
        <v>0</v>
      </c>
      <c r="Q60" s="37">
        <f>IPS_MINORISTAS!J71</f>
        <v>0</v>
      </c>
      <c r="R60" s="8">
        <f>IPS_MINORISTAS!C92</f>
        <v>0</v>
      </c>
      <c r="S60" s="9">
        <f>IPS_MINORISTAS!G92</f>
        <v>0</v>
      </c>
      <c r="T60" s="22">
        <f>IPS_MINORISTAS!J6</f>
        <v>0</v>
      </c>
      <c r="U60" s="22">
        <f>IPS_MINORISTAS!C8</f>
        <v>0</v>
      </c>
      <c r="V60" s="23">
        <f>IPS_MINORISTAS!G8</f>
        <v>0</v>
      </c>
      <c r="W60" s="23">
        <f>IPS_MINORISTAS!J8</f>
        <v>0</v>
      </c>
    </row>
    <row r="61" spans="1:23" ht="12.75">
      <c r="A61" s="8">
        <f>IPS_MINORISTAS!D5</f>
        <v>0</v>
      </c>
      <c r="B61" s="9">
        <f>IPS_MINORISTAS!F5</f>
        <v>0</v>
      </c>
      <c r="C61" s="8">
        <f>IPS_MINORISTAS!B6</f>
        <v>0</v>
      </c>
      <c r="D61" s="8">
        <f>IPS_MINORISTAS!E6</f>
        <v>0</v>
      </c>
      <c r="E61" s="8">
        <f>IPS_MINORISTAS!C9</f>
        <v>0</v>
      </c>
      <c r="F61" s="8">
        <f>IPS_MINORISTAS!F9</f>
        <v>0</v>
      </c>
      <c r="G61" s="9">
        <f>IPS_MINORISTAS!J9</f>
        <v>0</v>
      </c>
      <c r="H61" s="10">
        <f>IPS_MINORISTAS!A72</f>
        <v>73</v>
      </c>
      <c r="I61" s="10" t="str">
        <f>IPS_MINORISTAS!B72</f>
        <v>FENOBARBITAL ÁCIDO</v>
      </c>
      <c r="J61" s="10" t="str">
        <f>IPS_MINORISTAS!C72</f>
        <v>0.4 g / 100mL</v>
      </c>
      <c r="K61" s="10" t="str">
        <f>IPS_MINORISTAS!D72</f>
        <v>ELIXIR</v>
      </c>
      <c r="L61" s="37">
        <f>IPS_MINORISTAS!E72</f>
        <v>0</v>
      </c>
      <c r="M61" s="37">
        <f>IPS_MINORISTAS!F72</f>
        <v>0</v>
      </c>
      <c r="N61" s="10">
        <f>IPS_MINORISTAS!G72</f>
        <v>0</v>
      </c>
      <c r="O61" s="37">
        <f>IPS_MINORISTAS!H72</f>
        <v>0</v>
      </c>
      <c r="P61" s="37">
        <f>IPS_MINORISTAS!I72</f>
        <v>0</v>
      </c>
      <c r="Q61" s="37">
        <f>IPS_MINORISTAS!J72</f>
        <v>0</v>
      </c>
      <c r="R61" s="8">
        <f>IPS_MINORISTAS!C92</f>
        <v>0</v>
      </c>
      <c r="S61" s="9">
        <f>IPS_MINORISTAS!G92</f>
        <v>0</v>
      </c>
      <c r="T61" s="22">
        <f>IPS_MINORISTAS!J6</f>
        <v>0</v>
      </c>
      <c r="U61" s="22">
        <f>IPS_MINORISTAS!C8</f>
        <v>0</v>
      </c>
      <c r="V61" s="23">
        <f>IPS_MINORISTAS!G8</f>
        <v>0</v>
      </c>
      <c r="W61" s="23">
        <f>IPS_MINORISTAS!J8</f>
        <v>0</v>
      </c>
    </row>
    <row r="62" spans="1:23" ht="12.75">
      <c r="A62" s="8">
        <f>IPS_MINORISTAS!D5</f>
        <v>0</v>
      </c>
      <c r="B62" s="9">
        <f>IPS_MINORISTAS!F5</f>
        <v>0</v>
      </c>
      <c r="C62" s="8">
        <f>IPS_MINORISTAS!B6</f>
        <v>0</v>
      </c>
      <c r="D62" s="8">
        <f>IPS_MINORISTAS!E6</f>
        <v>0</v>
      </c>
      <c r="E62" s="8">
        <f>IPS_MINORISTAS!C9</f>
        <v>0</v>
      </c>
      <c r="F62" s="8">
        <f>IPS_MINORISTAS!F9</f>
        <v>0</v>
      </c>
      <c r="G62" s="9">
        <f>IPS_MINORISTAS!J9</f>
        <v>0</v>
      </c>
      <c r="H62" s="10">
        <f>IPS_MINORISTAS!A73</f>
        <v>74</v>
      </c>
      <c r="I62" s="10" t="str">
        <f>IPS_MINORISTAS!B73</f>
        <v>FENOBARBITAL SÓDICO     (IH)</v>
      </c>
      <c r="J62" s="10" t="str">
        <f>IPS_MINORISTAS!C73</f>
        <v>40 mg / mL</v>
      </c>
      <c r="K62" s="10" t="str">
        <f>IPS_MINORISTAS!D73</f>
        <v>SOLUCIÓN INYECTABLE</v>
      </c>
      <c r="L62" s="37">
        <f>IPS_MINORISTAS!E73</f>
        <v>0</v>
      </c>
      <c r="M62" s="37">
        <f>IPS_MINORISTAS!F73</f>
        <v>0</v>
      </c>
      <c r="N62" s="10">
        <f>IPS_MINORISTAS!G73</f>
        <v>0</v>
      </c>
      <c r="O62" s="37">
        <f>IPS_MINORISTAS!H73</f>
        <v>0</v>
      </c>
      <c r="P62" s="37">
        <f>IPS_MINORISTAS!I73</f>
        <v>0</v>
      </c>
      <c r="Q62" s="37">
        <f>IPS_MINORISTAS!J73</f>
        <v>0</v>
      </c>
      <c r="R62" s="8">
        <f>IPS_MINORISTAS!C92</f>
        <v>0</v>
      </c>
      <c r="S62" s="9">
        <f>IPS_MINORISTAS!G92</f>
        <v>0</v>
      </c>
      <c r="T62" s="22">
        <f>IPS_MINORISTAS!J6</f>
        <v>0</v>
      </c>
      <c r="U62" s="22">
        <f>IPS_MINORISTAS!C8</f>
        <v>0</v>
      </c>
      <c r="V62" s="23">
        <f>IPS_MINORISTAS!G8</f>
        <v>0</v>
      </c>
      <c r="W62" s="23">
        <f>IPS_MINORISTAS!J8</f>
        <v>0</v>
      </c>
    </row>
    <row r="63" spans="1:23" ht="12.75">
      <c r="A63" s="8">
        <f>IPS_MINORISTAS!D5</f>
        <v>0</v>
      </c>
      <c r="B63" s="9">
        <f>IPS_MINORISTAS!F5</f>
        <v>0</v>
      </c>
      <c r="C63" s="8">
        <f>IPS_MINORISTAS!B6</f>
        <v>0</v>
      </c>
      <c r="D63" s="8">
        <f>IPS_MINORISTAS!E6</f>
        <v>0</v>
      </c>
      <c r="E63" s="8">
        <f>IPS_MINORISTAS!C9</f>
        <v>0</v>
      </c>
      <c r="F63" s="8">
        <f>IPS_MINORISTAS!F9</f>
        <v>0</v>
      </c>
      <c r="G63" s="9">
        <f>IPS_MINORISTAS!J9</f>
        <v>0</v>
      </c>
      <c r="H63" s="10">
        <f>IPS_MINORISTAS!A74</f>
        <v>75</v>
      </c>
      <c r="I63" s="10" t="str">
        <f>IPS_MINORISTAS!B74</f>
        <v>FENOBARBITAL SÓDICO     (IH)</v>
      </c>
      <c r="J63" s="10" t="str">
        <f>IPS_MINORISTAS!C74</f>
        <v>200 mg / mL</v>
      </c>
      <c r="K63" s="10" t="str">
        <f>IPS_MINORISTAS!D74</f>
        <v>SOLUCIÓN INYECTABLE</v>
      </c>
      <c r="L63" s="37">
        <f>IPS_MINORISTAS!E74</f>
        <v>0</v>
      </c>
      <c r="M63" s="37">
        <f>IPS_MINORISTAS!F74</f>
        <v>0</v>
      </c>
      <c r="N63" s="10">
        <f>IPS_MINORISTAS!G74</f>
        <v>0</v>
      </c>
      <c r="O63" s="37">
        <f>IPS_MINORISTAS!H74</f>
        <v>0</v>
      </c>
      <c r="P63" s="37">
        <f>IPS_MINORISTAS!I74</f>
        <v>0</v>
      </c>
      <c r="Q63" s="37">
        <f>IPS_MINORISTAS!J74</f>
        <v>0</v>
      </c>
      <c r="R63" s="8">
        <f>IPS_MINORISTAS!C92</f>
        <v>0</v>
      </c>
      <c r="S63" s="9">
        <f>IPS_MINORISTAS!G92</f>
        <v>0</v>
      </c>
      <c r="T63" s="22">
        <f>IPS_MINORISTAS!J6</f>
        <v>0</v>
      </c>
      <c r="U63" s="22">
        <f>IPS_MINORISTAS!C8</f>
        <v>0</v>
      </c>
      <c r="V63" s="23">
        <f>IPS_MINORISTAS!G8</f>
        <v>0</v>
      </c>
      <c r="W63" s="23">
        <f>IPS_MINORISTAS!J8</f>
        <v>0</v>
      </c>
    </row>
    <row r="64" spans="1:23" ht="12.75">
      <c r="A64" s="8">
        <f>IPS_MINORISTAS!D5</f>
        <v>0</v>
      </c>
      <c r="B64" s="9">
        <f>IPS_MINORISTAS!F5</f>
        <v>0</v>
      </c>
      <c r="C64" s="8">
        <f>IPS_MINORISTAS!B6</f>
        <v>0</v>
      </c>
      <c r="D64" s="8">
        <f>IPS_MINORISTAS!E6</f>
        <v>0</v>
      </c>
      <c r="E64" s="8">
        <f>IPS_MINORISTAS!C9</f>
        <v>0</v>
      </c>
      <c r="F64" s="8">
        <f>IPS_MINORISTAS!F9</f>
        <v>0</v>
      </c>
      <c r="G64" s="9">
        <f>IPS_MINORISTAS!J9</f>
        <v>0</v>
      </c>
      <c r="H64" s="10">
        <f>IPS_MINORISTAS!A75</f>
        <v>76</v>
      </c>
      <c r="I64" s="10" t="str">
        <f>IPS_MINORISTAS!B75</f>
        <v>HIDRATO DE CLORAL         (HI)</v>
      </c>
      <c r="J64" s="10" t="str">
        <f>IPS_MINORISTAS!C75</f>
        <v>10 g / 100 mL</v>
      </c>
      <c r="K64" s="10" t="str">
        <f>IPS_MINORISTAS!D75</f>
        <v>SOLUCIÓN ORAL</v>
      </c>
      <c r="L64" s="37">
        <f>IPS_MINORISTAS!E75</f>
        <v>0</v>
      </c>
      <c r="M64" s="37">
        <f>IPS_MINORISTAS!F75</f>
        <v>0</v>
      </c>
      <c r="N64" s="10">
        <f>IPS_MINORISTAS!G75</f>
        <v>0</v>
      </c>
      <c r="O64" s="37">
        <f>IPS_MINORISTAS!H75</f>
        <v>0</v>
      </c>
      <c r="P64" s="37">
        <f>IPS_MINORISTAS!I75</f>
        <v>0</v>
      </c>
      <c r="Q64" s="37">
        <f>IPS_MINORISTAS!J75</f>
        <v>0</v>
      </c>
      <c r="R64" s="8">
        <f>IPS_MINORISTAS!C92</f>
        <v>0</v>
      </c>
      <c r="S64" s="9">
        <f>IPS_MINORISTAS!G92</f>
        <v>0</v>
      </c>
      <c r="T64" s="22">
        <f>IPS_MINORISTAS!J6</f>
        <v>0</v>
      </c>
      <c r="U64" s="22">
        <f>IPS_MINORISTAS!C8</f>
        <v>0</v>
      </c>
      <c r="V64" s="23">
        <f>IPS_MINORISTAS!G8</f>
        <v>0</v>
      </c>
      <c r="W64" s="23">
        <f>IPS_MINORISTAS!J8</f>
        <v>0</v>
      </c>
    </row>
    <row r="65" spans="1:23" ht="12.75">
      <c r="A65" s="8">
        <f>IPS_MINORISTAS!D5</f>
        <v>0</v>
      </c>
      <c r="B65" s="9">
        <f>IPS_MINORISTAS!F5</f>
        <v>0</v>
      </c>
      <c r="C65" s="8">
        <f>IPS_MINORISTAS!B6</f>
        <v>0</v>
      </c>
      <c r="D65" s="8">
        <f>IPS_MINORISTAS!E6</f>
        <v>0</v>
      </c>
      <c r="E65" s="8">
        <f>IPS_MINORISTAS!C9</f>
        <v>0</v>
      </c>
      <c r="F65" s="8">
        <f>IPS_MINORISTAS!F9</f>
        <v>0</v>
      </c>
      <c r="G65" s="9">
        <f>IPS_MINORISTAS!J9</f>
        <v>0</v>
      </c>
      <c r="H65" s="10">
        <f>IPS_MINORISTAS!A76</f>
        <v>77</v>
      </c>
      <c r="I65" s="10" t="str">
        <f>IPS_MINORISTAS!B76</f>
        <v>HIDROMORFONA CLORHIDRATO</v>
      </c>
      <c r="J65" s="10" t="str">
        <f>IPS_MINORISTAS!C76</f>
        <v>2.5 mg</v>
      </c>
      <c r="K65" s="10" t="str">
        <f>IPS_MINORISTAS!D76</f>
        <v>TABLETA</v>
      </c>
      <c r="L65" s="37">
        <f>IPS_MINORISTAS!E76</f>
        <v>0</v>
      </c>
      <c r="M65" s="37">
        <f>IPS_MINORISTAS!F76</f>
        <v>0</v>
      </c>
      <c r="N65" s="10">
        <f>IPS_MINORISTAS!G76</f>
        <v>0</v>
      </c>
      <c r="O65" s="37">
        <f>IPS_MINORISTAS!H76</f>
        <v>0</v>
      </c>
      <c r="P65" s="37">
        <f>IPS_MINORISTAS!I76</f>
        <v>0</v>
      </c>
      <c r="Q65" s="37">
        <f>IPS_MINORISTAS!J76</f>
        <v>0</v>
      </c>
      <c r="R65" s="8">
        <f>IPS_MINORISTAS!C92</f>
        <v>0</v>
      </c>
      <c r="S65" s="9">
        <f>IPS_MINORISTAS!G92</f>
        <v>0</v>
      </c>
      <c r="T65" s="22">
        <f>IPS_MINORISTAS!J6</f>
        <v>0</v>
      </c>
      <c r="U65" s="22">
        <f>IPS_MINORISTAS!C8</f>
        <v>0</v>
      </c>
      <c r="V65" s="23">
        <f>IPS_MINORISTAS!G8</f>
        <v>0</v>
      </c>
      <c r="W65" s="23">
        <f>IPS_MINORISTAS!J8</f>
        <v>0</v>
      </c>
    </row>
    <row r="66" spans="1:23" ht="12.75">
      <c r="A66" s="8">
        <f>IPS_MINORISTAS!D5</f>
        <v>0</v>
      </c>
      <c r="B66" s="9">
        <f>IPS_MINORISTAS!F5</f>
        <v>0</v>
      </c>
      <c r="C66" s="8">
        <f>IPS_MINORISTAS!B6</f>
        <v>0</v>
      </c>
      <c r="D66" s="8">
        <f>IPS_MINORISTAS!E6</f>
        <v>0</v>
      </c>
      <c r="E66" s="8">
        <f>IPS_MINORISTAS!C9</f>
        <v>0</v>
      </c>
      <c r="F66" s="8">
        <f>IPS_MINORISTAS!F9</f>
        <v>0</v>
      </c>
      <c r="G66" s="9">
        <f>IPS_MINORISTAS!J9</f>
        <v>0</v>
      </c>
      <c r="H66" s="10">
        <f>IPS_MINORISTAS!A77</f>
        <v>78</v>
      </c>
      <c r="I66" s="10" t="str">
        <f>IPS_MINORISTAS!B77</f>
        <v>HIDROMORFONA CLORHIDRATO</v>
      </c>
      <c r="J66" s="10" t="str">
        <f>IPS_MINORISTAS!C77</f>
        <v>5.0 mg</v>
      </c>
      <c r="K66" s="10" t="str">
        <f>IPS_MINORISTAS!D77</f>
        <v>TABLETA</v>
      </c>
      <c r="L66" s="37">
        <f>IPS_MINORISTAS!E77</f>
        <v>0</v>
      </c>
      <c r="M66" s="37">
        <f>IPS_MINORISTAS!F77</f>
        <v>0</v>
      </c>
      <c r="N66" s="10">
        <f>IPS_MINORISTAS!G77</f>
        <v>0</v>
      </c>
      <c r="O66" s="37">
        <f>IPS_MINORISTAS!H77</f>
        <v>0</v>
      </c>
      <c r="P66" s="37">
        <f>IPS_MINORISTAS!I77</f>
        <v>0</v>
      </c>
      <c r="Q66" s="37">
        <f>IPS_MINORISTAS!J77</f>
        <v>0</v>
      </c>
      <c r="R66" s="8">
        <f>IPS_MINORISTAS!C92</f>
        <v>0</v>
      </c>
      <c r="S66" s="9">
        <f>IPS_MINORISTAS!G92</f>
        <v>0</v>
      </c>
      <c r="T66" s="22">
        <f>IPS_MINORISTAS!J6</f>
        <v>0</v>
      </c>
      <c r="U66" s="22">
        <f>IPS_MINORISTAS!C8</f>
        <v>0</v>
      </c>
      <c r="V66" s="23">
        <f>IPS_MINORISTAS!G8</f>
        <v>0</v>
      </c>
      <c r="W66" s="23">
        <f>IPS_MINORISTAS!J8</f>
        <v>0</v>
      </c>
    </row>
    <row r="67" spans="1:23" ht="12.75">
      <c r="A67" s="8">
        <f>IPS_MINORISTAS!D5</f>
        <v>0</v>
      </c>
      <c r="B67" s="9">
        <f>IPS_MINORISTAS!F5</f>
        <v>0</v>
      </c>
      <c r="C67" s="8">
        <f>IPS_MINORISTAS!B6</f>
        <v>0</v>
      </c>
      <c r="D67" s="8">
        <f>IPS_MINORISTAS!E6</f>
        <v>0</v>
      </c>
      <c r="E67" s="8">
        <f>IPS_MINORISTAS!C9</f>
        <v>0</v>
      </c>
      <c r="F67" s="8">
        <f>IPS_MINORISTAS!F9</f>
        <v>0</v>
      </c>
      <c r="G67" s="9">
        <f>IPS_MINORISTAS!J9</f>
        <v>0</v>
      </c>
      <c r="H67" s="10">
        <f>IPS_MINORISTAS!A78</f>
        <v>79</v>
      </c>
      <c r="I67" s="10" t="str">
        <f>IPS_MINORISTAS!B78</f>
        <v>HIDROMORFONA CLORHIDRATO</v>
      </c>
      <c r="J67" s="10" t="str">
        <f>IPS_MINORISTAS!C78</f>
        <v>2.0 mg / mL</v>
      </c>
      <c r="K67" s="10" t="str">
        <f>IPS_MINORISTAS!D78</f>
        <v>SOLUCIÓN INYECTABLE</v>
      </c>
      <c r="L67" s="37">
        <f>IPS_MINORISTAS!E78</f>
        <v>0</v>
      </c>
      <c r="M67" s="37">
        <f>IPS_MINORISTAS!F78</f>
        <v>0</v>
      </c>
      <c r="N67" s="10">
        <f>IPS_MINORISTAS!G78</f>
        <v>0</v>
      </c>
      <c r="O67" s="37">
        <f>IPS_MINORISTAS!H78</f>
        <v>0</v>
      </c>
      <c r="P67" s="37">
        <f>IPS_MINORISTAS!I78</f>
        <v>0</v>
      </c>
      <c r="Q67" s="37">
        <f>IPS_MINORISTAS!J78</f>
        <v>0</v>
      </c>
      <c r="R67" s="8">
        <f>IPS_MINORISTAS!C92</f>
        <v>0</v>
      </c>
      <c r="S67" s="9">
        <f>IPS_MINORISTAS!G92</f>
        <v>0</v>
      </c>
      <c r="T67" s="22">
        <f>IPS_MINORISTAS!J6</f>
        <v>0</v>
      </c>
      <c r="U67" s="22">
        <f>IPS_MINORISTAS!C8</f>
        <v>0</v>
      </c>
      <c r="V67" s="23">
        <f>IPS_MINORISTAS!G8</f>
        <v>0</v>
      </c>
      <c r="W67" s="23">
        <f>IPS_MINORISTAS!J8</f>
        <v>0</v>
      </c>
    </row>
    <row r="68" spans="1:23" ht="12.75">
      <c r="A68" s="8">
        <f>IPS_MINORISTAS!D5</f>
        <v>0</v>
      </c>
      <c r="B68" s="9">
        <f>IPS_MINORISTAS!F5</f>
        <v>0</v>
      </c>
      <c r="C68" s="8">
        <f>IPS_MINORISTAS!B6</f>
        <v>0</v>
      </c>
      <c r="D68" s="8">
        <f>IPS_MINORISTAS!E6</f>
        <v>0</v>
      </c>
      <c r="E68" s="8">
        <f>IPS_MINORISTAS!C9</f>
        <v>0</v>
      </c>
      <c r="F68" s="8">
        <f>IPS_MINORISTAS!F9</f>
        <v>0</v>
      </c>
      <c r="G68" s="9">
        <f>IPS_MINORISTAS!J9</f>
        <v>0</v>
      </c>
      <c r="H68" s="10">
        <f>IPS_MINORISTAS!A79</f>
        <v>80</v>
      </c>
      <c r="I68" s="10" t="str">
        <f>IPS_MINORISTAS!B79</f>
        <v>MEPERIDINA CLORHIDRATO</v>
      </c>
      <c r="J68" s="10" t="str">
        <f>IPS_MINORISTAS!C79</f>
        <v>100 mg / 2mL</v>
      </c>
      <c r="K68" s="10" t="str">
        <f>IPS_MINORISTAS!D79</f>
        <v>SOLUCIÓN INYECTABLE</v>
      </c>
      <c r="L68" s="37">
        <f>IPS_MINORISTAS!E79</f>
        <v>0</v>
      </c>
      <c r="M68" s="37">
        <f>IPS_MINORISTAS!F79</f>
        <v>0</v>
      </c>
      <c r="N68" s="10">
        <f>IPS_MINORISTAS!G79</f>
        <v>0</v>
      </c>
      <c r="O68" s="37">
        <f>IPS_MINORISTAS!H79</f>
        <v>0</v>
      </c>
      <c r="P68" s="37">
        <f>IPS_MINORISTAS!I79</f>
        <v>0</v>
      </c>
      <c r="Q68" s="37">
        <f>IPS_MINORISTAS!J79</f>
        <v>0</v>
      </c>
      <c r="R68" s="8">
        <f>IPS_MINORISTAS!C92</f>
        <v>0</v>
      </c>
      <c r="S68" s="9">
        <f>IPS_MINORISTAS!G92</f>
        <v>0</v>
      </c>
      <c r="T68" s="22">
        <f>IPS_MINORISTAS!J6</f>
        <v>0</v>
      </c>
      <c r="U68" s="22">
        <f>IPS_MINORISTAS!C8</f>
        <v>0</v>
      </c>
      <c r="V68" s="23">
        <f>IPS_MINORISTAS!G8</f>
        <v>0</v>
      </c>
      <c r="W68" s="23">
        <f>IPS_MINORISTAS!J8</f>
        <v>0</v>
      </c>
    </row>
    <row r="69" spans="1:23" ht="12.75">
      <c r="A69" s="8">
        <f>IPS_MINORISTAS!D5</f>
        <v>0</v>
      </c>
      <c r="B69" s="9">
        <f>IPS_MINORISTAS!F5</f>
        <v>0</v>
      </c>
      <c r="C69" s="8">
        <f>IPS_MINORISTAS!B6</f>
        <v>0</v>
      </c>
      <c r="D69" s="8">
        <f>IPS_MINORISTAS!E6</f>
        <v>0</v>
      </c>
      <c r="E69" s="8">
        <f>IPS_MINORISTAS!C9</f>
        <v>0</v>
      </c>
      <c r="F69" s="8">
        <f>IPS_MINORISTAS!F9</f>
        <v>0</v>
      </c>
      <c r="G69" s="9">
        <f>IPS_MINORISTAS!J9</f>
        <v>0</v>
      </c>
      <c r="H69" s="10">
        <f>IPS_MINORISTAS!A80</f>
        <v>81</v>
      </c>
      <c r="I69" s="10" t="str">
        <f>IPS_MINORISTAS!B80</f>
        <v>METADONA CLORHIDRATO</v>
      </c>
      <c r="J69" s="10" t="str">
        <f>IPS_MINORISTAS!C80</f>
        <v>10 mg</v>
      </c>
      <c r="K69" s="10" t="str">
        <f>IPS_MINORISTAS!D80</f>
        <v>TABLETA</v>
      </c>
      <c r="L69" s="37">
        <f>IPS_MINORISTAS!E80</f>
        <v>0</v>
      </c>
      <c r="M69" s="37">
        <f>IPS_MINORISTAS!F80</f>
        <v>0</v>
      </c>
      <c r="N69" s="10">
        <f>IPS_MINORISTAS!G80</f>
        <v>0</v>
      </c>
      <c r="O69" s="37">
        <f>IPS_MINORISTAS!H80</f>
        <v>0</v>
      </c>
      <c r="P69" s="37">
        <f>IPS_MINORISTAS!I80</f>
        <v>0</v>
      </c>
      <c r="Q69" s="37">
        <f>IPS_MINORISTAS!J80</f>
        <v>0</v>
      </c>
      <c r="R69" s="8">
        <f>IPS_MINORISTAS!C92</f>
        <v>0</v>
      </c>
      <c r="S69" s="9">
        <f>IPS_MINORISTAS!G92</f>
        <v>0</v>
      </c>
      <c r="T69" s="22">
        <f>IPS_MINORISTAS!J6</f>
        <v>0</v>
      </c>
      <c r="U69" s="22">
        <f>IPS_MINORISTAS!C8</f>
        <v>0</v>
      </c>
      <c r="V69" s="23">
        <f>IPS_MINORISTAS!G8</f>
        <v>0</v>
      </c>
      <c r="W69" s="23">
        <f>IPS_MINORISTAS!J8</f>
        <v>0</v>
      </c>
    </row>
    <row r="70" spans="1:23" ht="12.75">
      <c r="A70" s="8">
        <f>IPS_MINORISTAS!D5</f>
        <v>0</v>
      </c>
      <c r="B70" s="9">
        <f>IPS_MINORISTAS!F5</f>
        <v>0</v>
      </c>
      <c r="C70" s="8">
        <f>IPS_MINORISTAS!B6</f>
        <v>0</v>
      </c>
      <c r="D70" s="8">
        <f>IPS_MINORISTAS!E6</f>
        <v>0</v>
      </c>
      <c r="E70" s="8">
        <f>IPS_MINORISTAS!C9</f>
        <v>0</v>
      </c>
      <c r="F70" s="8">
        <f>IPS_MINORISTAS!F9</f>
        <v>0</v>
      </c>
      <c r="G70" s="9">
        <f>IPS_MINORISTAS!J9</f>
        <v>0</v>
      </c>
      <c r="H70" s="10">
        <f>IPS_MINORISTAS!A81</f>
        <v>82</v>
      </c>
      <c r="I70" s="10" t="str">
        <f>IPS_MINORISTAS!B81</f>
        <v>METADONA CLORHIDRATO</v>
      </c>
      <c r="J70" s="10" t="str">
        <f>IPS_MINORISTAS!C81</f>
        <v>40 mg</v>
      </c>
      <c r="K70" s="10" t="str">
        <f>IPS_MINORISTAS!D81</f>
        <v>TABLETA</v>
      </c>
      <c r="L70" s="37">
        <f>IPS_MINORISTAS!E81</f>
        <v>0</v>
      </c>
      <c r="M70" s="37">
        <f>IPS_MINORISTAS!F81</f>
        <v>0</v>
      </c>
      <c r="N70" s="10">
        <f>IPS_MINORISTAS!G81</f>
        <v>0</v>
      </c>
      <c r="O70" s="37">
        <f>IPS_MINORISTAS!H81</f>
        <v>0</v>
      </c>
      <c r="P70" s="37">
        <f>IPS_MINORISTAS!I81</f>
        <v>0</v>
      </c>
      <c r="Q70" s="37">
        <f>IPS_MINORISTAS!J81</f>
        <v>0</v>
      </c>
      <c r="R70" s="8">
        <f>IPS_MINORISTAS!C92</f>
        <v>0</v>
      </c>
      <c r="S70" s="9">
        <f>IPS_MINORISTAS!G92</f>
        <v>0</v>
      </c>
      <c r="T70" s="22">
        <f>IPS_MINORISTAS!J6</f>
        <v>0</v>
      </c>
      <c r="U70" s="22">
        <f>IPS_MINORISTAS!C8</f>
        <v>0</v>
      </c>
      <c r="V70" s="23">
        <f>IPS_MINORISTAS!G8</f>
        <v>0</v>
      </c>
      <c r="W70" s="23">
        <f>IPS_MINORISTAS!J8</f>
        <v>0</v>
      </c>
    </row>
    <row r="71" spans="1:23" ht="12.75">
      <c r="A71" s="8">
        <f>IPS_MINORISTAS!D5</f>
        <v>0</v>
      </c>
      <c r="B71" s="9">
        <f>IPS_MINORISTAS!F5</f>
        <v>0</v>
      </c>
      <c r="C71" s="8">
        <f>IPS_MINORISTAS!B6</f>
        <v>0</v>
      </c>
      <c r="D71" s="8">
        <f>IPS_MINORISTAS!E6</f>
        <v>0</v>
      </c>
      <c r="E71" s="8">
        <f>IPS_MINORISTAS!C9</f>
        <v>0</v>
      </c>
      <c r="F71" s="8">
        <f>IPS_MINORISTAS!F9</f>
        <v>0</v>
      </c>
      <c r="G71" s="9">
        <f>IPS_MINORISTAS!J9</f>
        <v>0</v>
      </c>
      <c r="H71" s="10">
        <f>IPS_MINORISTAS!A82</f>
        <v>83</v>
      </c>
      <c r="I71" s="10" t="str">
        <f>IPS_MINORISTAS!B82</f>
        <v>METILFENIDATO CLORHIDRATO</v>
      </c>
      <c r="J71" s="10" t="str">
        <f>IPS_MINORISTAS!C82</f>
        <v>10 mg</v>
      </c>
      <c r="K71" s="10" t="str">
        <f>IPS_MINORISTAS!D82</f>
        <v>TABLETA</v>
      </c>
      <c r="L71" s="37">
        <f>IPS_MINORISTAS!E82</f>
        <v>0</v>
      </c>
      <c r="M71" s="37">
        <f>IPS_MINORISTAS!F82</f>
        <v>0</v>
      </c>
      <c r="N71" s="10">
        <f>IPS_MINORISTAS!G82</f>
        <v>0</v>
      </c>
      <c r="O71" s="37">
        <f>IPS_MINORISTAS!H82</f>
        <v>0</v>
      </c>
      <c r="P71" s="37">
        <f>IPS_MINORISTAS!I82</f>
        <v>0</v>
      </c>
      <c r="Q71" s="37">
        <f>IPS_MINORISTAS!J82</f>
        <v>0</v>
      </c>
      <c r="R71" s="8">
        <f>IPS_MINORISTAS!C92</f>
        <v>0</v>
      </c>
      <c r="S71" s="9">
        <f>IPS_MINORISTAS!G92</f>
        <v>0</v>
      </c>
      <c r="T71" s="22">
        <f>IPS_MINORISTAS!J6</f>
        <v>0</v>
      </c>
      <c r="U71" s="22">
        <f>IPS_MINORISTAS!C8</f>
        <v>0</v>
      </c>
      <c r="V71" s="23">
        <f>IPS_MINORISTAS!G8</f>
        <v>0</v>
      </c>
      <c r="W71" s="23">
        <f>IPS_MINORISTAS!J8</f>
        <v>0</v>
      </c>
    </row>
    <row r="72" spans="1:23" ht="12.75">
      <c r="A72" s="8">
        <f>IPS_MINORISTAS!D5</f>
        <v>0</v>
      </c>
      <c r="B72" s="9">
        <f>IPS_MINORISTAS!F5</f>
        <v>0</v>
      </c>
      <c r="C72" s="8">
        <f>IPS_MINORISTAS!B6</f>
        <v>0</v>
      </c>
      <c r="D72" s="8">
        <f>IPS_MINORISTAS!E6</f>
        <v>0</v>
      </c>
      <c r="E72" s="8">
        <f>IPS_MINORISTAS!C9</f>
        <v>0</v>
      </c>
      <c r="F72" s="8">
        <f>IPS_MINORISTAS!F9</f>
        <v>0</v>
      </c>
      <c r="G72" s="9">
        <f>IPS_MINORISTAS!J9</f>
        <v>0</v>
      </c>
      <c r="H72" s="10">
        <f>IPS_MINORISTAS!A83</f>
        <v>84</v>
      </c>
      <c r="I72" s="10" t="str">
        <f>IPS_MINORISTAS!B83</f>
        <v>METILFENIDATO CLORHIDRATO</v>
      </c>
      <c r="J72" s="10" t="str">
        <f>IPS_MINORISTAS!C83</f>
        <v>20 mg</v>
      </c>
      <c r="K72" s="10" t="str">
        <f>IPS_MINORISTAS!D83</f>
        <v>CAPSULA DE  LIBERACIÓN MODIFICADA</v>
      </c>
      <c r="L72" s="37">
        <f>IPS_MINORISTAS!E83</f>
        <v>0</v>
      </c>
      <c r="M72" s="37">
        <f>IPS_MINORISTAS!F83</f>
        <v>0</v>
      </c>
      <c r="N72" s="10">
        <f>IPS_MINORISTAS!G83</f>
        <v>0</v>
      </c>
      <c r="O72" s="37">
        <f>IPS_MINORISTAS!H83</f>
        <v>0</v>
      </c>
      <c r="P72" s="37">
        <f>IPS_MINORISTAS!I83</f>
        <v>0</v>
      </c>
      <c r="Q72" s="37">
        <f>IPS_MINORISTAS!J83</f>
        <v>0</v>
      </c>
      <c r="R72" s="8">
        <f>IPS_MINORISTAS!C92</f>
        <v>0</v>
      </c>
      <c r="S72" s="9">
        <f>IPS_MINORISTAS!G92</f>
        <v>0</v>
      </c>
      <c r="T72" s="22">
        <f>IPS_MINORISTAS!J6</f>
        <v>0</v>
      </c>
      <c r="U72" s="22">
        <f>IPS_MINORISTAS!C8</f>
        <v>0</v>
      </c>
      <c r="V72" s="23">
        <f>IPS_MINORISTAS!G8</f>
        <v>0</v>
      </c>
      <c r="W72" s="23">
        <f>IPS_MINORISTAS!J8</f>
        <v>0</v>
      </c>
    </row>
    <row r="73" spans="1:23" ht="12.75">
      <c r="A73" s="8">
        <f>IPS_MINORISTAS!D5</f>
        <v>0</v>
      </c>
      <c r="B73" s="9">
        <f>IPS_MINORISTAS!F5</f>
        <v>0</v>
      </c>
      <c r="C73" s="8">
        <f>IPS_MINORISTAS!B6</f>
        <v>0</v>
      </c>
      <c r="D73" s="8">
        <f>IPS_MINORISTAS!E6</f>
        <v>0</v>
      </c>
      <c r="E73" s="8">
        <f>IPS_MINORISTAS!C9</f>
        <v>0</v>
      </c>
      <c r="F73" s="8">
        <f>IPS_MINORISTAS!F9</f>
        <v>0</v>
      </c>
      <c r="G73" s="9">
        <f>IPS_MINORISTAS!J9</f>
        <v>0</v>
      </c>
      <c r="H73" s="10">
        <f>IPS_MINORISTAS!A84</f>
        <v>85</v>
      </c>
      <c r="I73" s="10" t="str">
        <f>IPS_MINORISTAS!B84</f>
        <v>METILFENIDATO CLORHIDRATO</v>
      </c>
      <c r="J73" s="10" t="str">
        <f>IPS_MINORISTAS!C84</f>
        <v>30 mg</v>
      </c>
      <c r="K73" s="10" t="str">
        <f>IPS_MINORISTAS!D84</f>
        <v>CAPSULA DE  LIBERACIÓN MODIFICADA</v>
      </c>
      <c r="L73" s="37">
        <f>IPS_MINORISTAS!E84</f>
        <v>0</v>
      </c>
      <c r="M73" s="37">
        <f>IPS_MINORISTAS!F84</f>
        <v>0</v>
      </c>
      <c r="N73" s="10">
        <f>IPS_MINORISTAS!G84</f>
        <v>0</v>
      </c>
      <c r="O73" s="37">
        <f>IPS_MINORISTAS!H84</f>
        <v>0</v>
      </c>
      <c r="P73" s="37">
        <f>IPS_MINORISTAS!I84</f>
        <v>0</v>
      </c>
      <c r="Q73" s="37">
        <f>IPS_MINORISTAS!J84</f>
        <v>0</v>
      </c>
      <c r="R73" s="8">
        <f>IPS_MINORISTAS!C92</f>
        <v>0</v>
      </c>
      <c r="S73" s="9">
        <f>IPS_MINORISTAS!G92</f>
        <v>0</v>
      </c>
      <c r="T73" s="22">
        <f>IPS_MINORISTAS!J6</f>
        <v>0</v>
      </c>
      <c r="U73" s="22">
        <f>IPS_MINORISTAS!C8</f>
        <v>0</v>
      </c>
      <c r="V73" s="23">
        <f>IPS_MINORISTAS!G8</f>
        <v>0</v>
      </c>
      <c r="W73" s="23">
        <f>IPS_MINORISTAS!J8</f>
        <v>0</v>
      </c>
    </row>
    <row r="74" spans="1:23" ht="12.75">
      <c r="A74" s="8">
        <f>IPS_MINORISTAS!D5</f>
        <v>0</v>
      </c>
      <c r="B74" s="9">
        <f>IPS_MINORISTAS!F5</f>
        <v>0</v>
      </c>
      <c r="C74" s="8">
        <f>IPS_MINORISTAS!B6</f>
        <v>0</v>
      </c>
      <c r="D74" s="8">
        <f>IPS_MINORISTAS!E6</f>
        <v>0</v>
      </c>
      <c r="E74" s="8">
        <f>IPS_MINORISTAS!C9</f>
        <v>0</v>
      </c>
      <c r="F74" s="8">
        <f>IPS_MINORISTAS!F9</f>
        <v>0</v>
      </c>
      <c r="G74" s="9">
        <f>IPS_MINORISTAS!J9</f>
        <v>0</v>
      </c>
      <c r="H74" s="10">
        <f>IPS_MINORISTAS!A85</f>
        <v>86</v>
      </c>
      <c r="I74" s="10" t="str">
        <f>IPS_MINORISTAS!B85</f>
        <v>METILFENIDATO CLORHIDRATO</v>
      </c>
      <c r="J74" s="10" t="str">
        <f>IPS_MINORISTAS!C85</f>
        <v>18 mg</v>
      </c>
      <c r="K74" s="10" t="str">
        <f>IPS_MINORISTAS!D85</f>
        <v>TABLETA LIBERACIÓN MODIFICADA</v>
      </c>
      <c r="L74" s="37">
        <f>IPS_MINORISTAS!E85</f>
        <v>0</v>
      </c>
      <c r="M74" s="37">
        <f>IPS_MINORISTAS!F85</f>
        <v>0</v>
      </c>
      <c r="N74" s="10">
        <f>IPS_MINORISTAS!G85</f>
        <v>0</v>
      </c>
      <c r="O74" s="37">
        <f>IPS_MINORISTAS!H85</f>
        <v>0</v>
      </c>
      <c r="P74" s="37">
        <f>IPS_MINORISTAS!I85</f>
        <v>0</v>
      </c>
      <c r="Q74" s="37">
        <f>IPS_MINORISTAS!J85</f>
        <v>0</v>
      </c>
      <c r="R74" s="8">
        <f>IPS_MINORISTAS!C92</f>
        <v>0</v>
      </c>
      <c r="S74" s="9">
        <f>IPS_MINORISTAS!G92</f>
        <v>0</v>
      </c>
      <c r="T74" s="22">
        <f>IPS_MINORISTAS!J6</f>
        <v>0</v>
      </c>
      <c r="U74" s="22">
        <f>IPS_MINORISTAS!C8</f>
        <v>0</v>
      </c>
      <c r="V74" s="23">
        <f>IPS_MINORISTAS!G8</f>
        <v>0</v>
      </c>
      <c r="W74" s="23">
        <f>IPS_MINORISTAS!J8</f>
        <v>0</v>
      </c>
    </row>
    <row r="75" spans="1:23" ht="12.75">
      <c r="A75" s="8">
        <f>IPS_MINORISTAS!D5</f>
        <v>0</v>
      </c>
      <c r="B75" s="9">
        <f>IPS_MINORISTAS!F5</f>
        <v>0</v>
      </c>
      <c r="C75" s="8">
        <f>IPS_MINORISTAS!B6</f>
        <v>0</v>
      </c>
      <c r="D75" s="8">
        <f>IPS_MINORISTAS!E6</f>
        <v>0</v>
      </c>
      <c r="E75" s="8">
        <f>IPS_MINORISTAS!C9</f>
        <v>0</v>
      </c>
      <c r="F75" s="8">
        <f>IPS_MINORISTAS!F9</f>
        <v>0</v>
      </c>
      <c r="G75" s="9">
        <f>IPS_MINORISTAS!J9</f>
        <v>0</v>
      </c>
      <c r="H75" s="10">
        <f>IPS_MINORISTAS!A86</f>
        <v>87</v>
      </c>
      <c r="I75" s="10" t="str">
        <f>IPS_MINORISTAS!B86</f>
        <v>METILFENIDATO CLORHIDRATO</v>
      </c>
      <c r="J75" s="10" t="str">
        <f>IPS_MINORISTAS!C86</f>
        <v>36 mg</v>
      </c>
      <c r="K75" s="10" t="str">
        <f>IPS_MINORISTAS!D86</f>
        <v>TABLETA LIBERACIÓN MODIFICADA</v>
      </c>
      <c r="L75" s="37">
        <f>IPS_MINORISTAS!E86</f>
        <v>0</v>
      </c>
      <c r="M75" s="37">
        <f>IPS_MINORISTAS!F86</f>
        <v>0</v>
      </c>
      <c r="N75" s="10">
        <f>IPS_MINORISTAS!G86</f>
        <v>0</v>
      </c>
      <c r="O75" s="37">
        <f>IPS_MINORISTAS!H86</f>
        <v>0</v>
      </c>
      <c r="P75" s="37">
        <f>IPS_MINORISTAS!I86</f>
        <v>0</v>
      </c>
      <c r="Q75" s="37">
        <f>IPS_MINORISTAS!J86</f>
        <v>0</v>
      </c>
      <c r="R75" s="8">
        <f>IPS_MINORISTAS!C92</f>
        <v>0</v>
      </c>
      <c r="S75" s="9">
        <f>IPS_MINORISTAS!G92</f>
        <v>0</v>
      </c>
      <c r="T75" s="22">
        <f>IPS_MINORISTAS!J6</f>
        <v>0</v>
      </c>
      <c r="U75" s="22">
        <f>IPS_MINORISTAS!C8</f>
        <v>0</v>
      </c>
      <c r="V75" s="23">
        <f>IPS_MINORISTAS!G8</f>
        <v>0</v>
      </c>
      <c r="W75" s="23">
        <f>IPS_MINORISTAS!J8</f>
        <v>0</v>
      </c>
    </row>
    <row r="76" spans="1:23" ht="12.75">
      <c r="A76" s="8">
        <f>IPS_MINORISTAS!D5</f>
        <v>0</v>
      </c>
      <c r="B76" s="9">
        <f>IPS_MINORISTAS!F5</f>
        <v>0</v>
      </c>
      <c r="C76" s="8">
        <f>IPS_MINORISTAS!B6</f>
        <v>0</v>
      </c>
      <c r="D76" s="8">
        <f>IPS_MINORISTAS!E6</f>
        <v>0</v>
      </c>
      <c r="E76" s="8">
        <f>IPS_MINORISTAS!C9</f>
        <v>0</v>
      </c>
      <c r="F76" s="8">
        <f>IPS_MINORISTAS!F9</f>
        <v>0</v>
      </c>
      <c r="G76" s="9">
        <f>IPS_MINORISTAS!J9</f>
        <v>0</v>
      </c>
      <c r="H76" s="10">
        <f>IPS_MINORISTAS!A87</f>
        <v>88</v>
      </c>
      <c r="I76" s="10" t="str">
        <f>IPS_MINORISTAS!B87</f>
        <v>MORFINA CLORHIDRATO</v>
      </c>
      <c r="J76" s="10" t="str">
        <f>IPS_MINORISTAS!C87</f>
        <v>10 mg / mL</v>
      </c>
      <c r="K76" s="10" t="str">
        <f>IPS_MINORISTAS!D87</f>
        <v>SOLUCIÓN INYECTABLE</v>
      </c>
      <c r="L76" s="37">
        <f>IPS_MINORISTAS!E87</f>
        <v>0</v>
      </c>
      <c r="M76" s="37">
        <f>IPS_MINORISTAS!F87</f>
        <v>0</v>
      </c>
      <c r="N76" s="10">
        <f>IPS_MINORISTAS!G87</f>
        <v>0</v>
      </c>
      <c r="O76" s="37">
        <f>IPS_MINORISTAS!H87</f>
        <v>0</v>
      </c>
      <c r="P76" s="37">
        <f>IPS_MINORISTAS!I87</f>
        <v>0</v>
      </c>
      <c r="Q76" s="37">
        <f>IPS_MINORISTAS!J87</f>
        <v>0</v>
      </c>
      <c r="R76" s="8">
        <f>IPS_MINORISTAS!C92</f>
        <v>0</v>
      </c>
      <c r="S76" s="9">
        <f>IPS_MINORISTAS!G92</f>
        <v>0</v>
      </c>
      <c r="T76" s="22">
        <f>IPS_MINORISTAS!J6</f>
        <v>0</v>
      </c>
      <c r="U76" s="22">
        <f>IPS_MINORISTAS!C8</f>
        <v>0</v>
      </c>
      <c r="V76" s="23">
        <f>IPS_MINORISTAS!G8</f>
        <v>0</v>
      </c>
      <c r="W76" s="23">
        <f>IPS_MINORISTAS!J8</f>
        <v>0</v>
      </c>
    </row>
    <row r="77" spans="1:23" ht="12.75">
      <c r="A77" s="8">
        <f>IPS_MINORISTAS!D5</f>
        <v>0</v>
      </c>
      <c r="B77" s="9">
        <f>IPS_MINORISTAS!F5</f>
        <v>0</v>
      </c>
      <c r="C77" s="8">
        <f>IPS_MINORISTAS!B6</f>
        <v>0</v>
      </c>
      <c r="D77" s="8">
        <f>IPS_MINORISTAS!E6</f>
        <v>0</v>
      </c>
      <c r="E77" s="8">
        <f>IPS_MINORISTAS!C9</f>
        <v>0</v>
      </c>
      <c r="F77" s="8">
        <f>IPS_MINORISTAS!F9</f>
        <v>0</v>
      </c>
      <c r="G77" s="9">
        <f>IPS_MINORISTAS!J9</f>
        <v>0</v>
      </c>
      <c r="H77" s="10">
        <f>IPS_MINORISTAS!A88</f>
        <v>89</v>
      </c>
      <c r="I77" s="10" t="str">
        <f>IPS_MINORISTAS!B88</f>
        <v>MORFINA CLORHIDRATO</v>
      </c>
      <c r="J77" s="10" t="str">
        <f>IPS_MINORISTAS!C88</f>
        <v>30 mg / mL</v>
      </c>
      <c r="K77" s="10" t="str">
        <f>IPS_MINORISTAS!D88</f>
        <v>SOLUCIÓN INYECTABLE (VIAL)</v>
      </c>
      <c r="L77" s="37">
        <f>IPS_MINORISTAS!E88</f>
        <v>0</v>
      </c>
      <c r="M77" s="37">
        <f>IPS_MINORISTAS!F88</f>
        <v>0</v>
      </c>
      <c r="N77" s="10">
        <f>IPS_MINORISTAS!G88</f>
        <v>0</v>
      </c>
      <c r="O77" s="37">
        <f>IPS_MINORISTAS!H88</f>
        <v>0</v>
      </c>
      <c r="P77" s="37">
        <f>IPS_MINORISTAS!I88</f>
        <v>0</v>
      </c>
      <c r="Q77" s="37">
        <f>IPS_MINORISTAS!J88</f>
        <v>0</v>
      </c>
      <c r="R77" s="8">
        <f>IPS_MINORISTAS!C92</f>
        <v>0</v>
      </c>
      <c r="S77" s="9">
        <f>IPS_MINORISTAS!G92</f>
        <v>0</v>
      </c>
      <c r="T77" s="22">
        <f>IPS_MINORISTAS!J6</f>
        <v>0</v>
      </c>
      <c r="U77" s="22">
        <f>IPS_MINORISTAS!C8</f>
        <v>0</v>
      </c>
      <c r="V77" s="23">
        <f>IPS_MINORISTAS!G8</f>
        <v>0</v>
      </c>
      <c r="W77" s="23">
        <f>IPS_MINORISTAS!J8</f>
        <v>0</v>
      </c>
    </row>
    <row r="78" spans="1:23" ht="12.75">
      <c r="A78" s="8">
        <f>IPS_MINORISTAS!D5</f>
        <v>0</v>
      </c>
      <c r="B78" s="9">
        <f>IPS_MINORISTAS!F5</f>
        <v>0</v>
      </c>
      <c r="C78" s="8">
        <f>IPS_MINORISTAS!B6</f>
        <v>0</v>
      </c>
      <c r="D78" s="8">
        <f>IPS_MINORISTAS!E6</f>
        <v>0</v>
      </c>
      <c r="E78" s="8">
        <f>IPS_MINORISTAS!C9</f>
        <v>0</v>
      </c>
      <c r="F78" s="8">
        <f>IPS_MINORISTAS!F9</f>
        <v>0</v>
      </c>
      <c r="G78" s="9">
        <f>IPS_MINORISTAS!J9</f>
        <v>0</v>
      </c>
      <c r="H78" s="10">
        <f>IPS_MINORISTAS!A89</f>
        <v>90</v>
      </c>
      <c r="I78" s="10" t="str">
        <f>IPS_MINORISTAS!B89</f>
        <v>MORFINA CLORHIDRATO</v>
      </c>
      <c r="J78" s="10" t="str">
        <f>IPS_MINORISTAS!C89</f>
        <v>30 mg / mL</v>
      </c>
      <c r="K78" s="10" t="str">
        <f>IPS_MINORISTAS!D89</f>
        <v>SOLUCIÓN ORAL (GOTAS)</v>
      </c>
      <c r="L78" s="37">
        <f>IPS_MINORISTAS!E89</f>
        <v>0</v>
      </c>
      <c r="M78" s="37">
        <f>IPS_MINORISTAS!F89</f>
        <v>0</v>
      </c>
      <c r="N78" s="10">
        <f>IPS_MINORISTAS!G89</f>
        <v>0</v>
      </c>
      <c r="O78" s="37">
        <f>IPS_MINORISTAS!H89</f>
        <v>0</v>
      </c>
      <c r="P78" s="37">
        <f>IPS_MINORISTAS!I89</f>
        <v>0</v>
      </c>
      <c r="Q78" s="37">
        <f>IPS_MINORISTAS!J89</f>
        <v>0</v>
      </c>
      <c r="R78" s="8">
        <f>IPS_MINORISTAS!C92</f>
        <v>0</v>
      </c>
      <c r="S78" s="9">
        <f>IPS_MINORISTAS!G92</f>
        <v>0</v>
      </c>
      <c r="T78" s="22">
        <f>IPS_MINORISTAS!J6</f>
        <v>0</v>
      </c>
      <c r="U78" s="22">
        <f>IPS_MINORISTAS!C8</f>
        <v>0</v>
      </c>
      <c r="V78" s="23">
        <f>IPS_MINORISTAS!G8</f>
        <v>0</v>
      </c>
      <c r="W78" s="23">
        <f>IPS_MINORISTAS!J8</f>
        <v>0</v>
      </c>
    </row>
    <row r="79" spans="1:23" ht="12.75">
      <c r="A79" s="8">
        <f>IPS_MINORISTAS!D5</f>
        <v>0</v>
      </c>
      <c r="B79" s="9">
        <f>IPS_MINORISTAS!F5</f>
        <v>0</v>
      </c>
      <c r="C79" s="8">
        <f>IPS_MINORISTAS!B6</f>
        <v>0</v>
      </c>
      <c r="D79" s="8">
        <f>IPS_MINORISTAS!E6</f>
        <v>0</v>
      </c>
      <c r="E79" s="8">
        <f>IPS_MINORISTAS!C9</f>
        <v>0</v>
      </c>
      <c r="F79" s="8">
        <f>IPS_MINORISTAS!F9</f>
        <v>0</v>
      </c>
      <c r="G79" s="9">
        <f>IPS_MINORISTAS!J9</f>
        <v>0</v>
      </c>
      <c r="H79" s="10">
        <f>IPS_MINORISTAS!A90</f>
        <v>91</v>
      </c>
      <c r="I79" s="10" t="str">
        <f>IPS_MINORISTAS!B90</f>
        <v>PRIMIDONA</v>
      </c>
      <c r="J79" s="10" t="str">
        <f>IPS_MINORISTAS!C90</f>
        <v>250 mg</v>
      </c>
      <c r="K79" s="10" t="str">
        <f>IPS_MINORISTAS!D90</f>
        <v>TABLETAS</v>
      </c>
      <c r="L79" s="37">
        <f>IPS_MINORISTAS!E90</f>
        <v>0</v>
      </c>
      <c r="M79" s="37">
        <f>IPS_MINORISTAS!F90</f>
        <v>0</v>
      </c>
      <c r="N79" s="10">
        <f>IPS_MINORISTAS!G90</f>
        <v>0</v>
      </c>
      <c r="O79" s="37">
        <f>IPS_MINORISTAS!H90</f>
        <v>0</v>
      </c>
      <c r="P79" s="37">
        <f>IPS_MINORISTAS!I90</f>
        <v>0</v>
      </c>
      <c r="Q79" s="37">
        <f>IPS_MINORISTAS!J90</f>
        <v>0</v>
      </c>
      <c r="R79" s="8">
        <f>IPS_MINORISTAS!C92</f>
        <v>0</v>
      </c>
      <c r="S79" s="9">
        <f>IPS_MINORISTAS!G92</f>
        <v>0</v>
      </c>
      <c r="T79" s="22">
        <f>IPS_MINORISTAS!J6</f>
        <v>0</v>
      </c>
      <c r="U79" s="22">
        <f>IPS_MINORISTAS!C8</f>
        <v>0</v>
      </c>
      <c r="V79" s="23">
        <f>IPS_MINORISTAS!G8</f>
        <v>0</v>
      </c>
      <c r="W79" s="23">
        <f>IPS_MINORISTAS!J8</f>
        <v>0</v>
      </c>
    </row>
  </sheetData>
  <sheetProtection password="8094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ODIAZ</dc:creator>
  <cp:keywords/>
  <dc:description/>
  <cp:lastModifiedBy>Horacio Guerra Burbano</cp:lastModifiedBy>
  <cp:lastPrinted>2013-08-22T17:12:03Z</cp:lastPrinted>
  <dcterms:created xsi:type="dcterms:W3CDTF">2008-10-21T16:21:42Z</dcterms:created>
  <dcterms:modified xsi:type="dcterms:W3CDTF">2013-11-25T17:40:46Z</dcterms:modified>
  <cp:category/>
  <cp:version/>
  <cp:contentType/>
  <cp:contentStatus/>
</cp:coreProperties>
</file>