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60" tabRatio="796" activeTab="0"/>
  </bookViews>
  <sheets>
    <sheet name="MALLAMAS EPS" sheetId="1" r:id="rId1"/>
    <sheet name="ASMET SALUD " sheetId="2" r:id="rId2"/>
    <sheet name="UCI DEL RIO" sheetId="3" r:id="rId3"/>
    <sheet name="INTEGRAL SOLUTION" sheetId="4" r:id="rId4"/>
    <sheet name="LA MISERICORDIA" sheetId="5" r:id="rId5"/>
    <sheet name="IMBANACO" sheetId="6" r:id="rId6"/>
    <sheet name="HUV" sheetId="7" r:id="rId7"/>
    <sheet name="LA ESTANCIA" sheetId="8" r:id="rId8"/>
    <sheet name="FUND. CARDIOVASCULAR " sheetId="9" r:id="rId9"/>
    <sheet name="INST. ROOSEVELT" sheetId="10" r:id="rId10"/>
    <sheet name="SAN PEDRO" sheetId="11" r:id="rId11"/>
    <sheet name="CLINIZAD" sheetId="12" r:id="rId12"/>
    <sheet name="FUNDANE" sheetId="13" r:id="rId13"/>
    <sheet name="HOSP DEPTAL" sheetId="14" r:id="rId14"/>
    <sheet name="SUBRED SUR ESE" sheetId="15" r:id="rId15"/>
    <sheet name="AUDIOCOM" sheetId="16" r:id="rId16"/>
    <sheet name="PALMA REAL" sheetId="17" r:id="rId17"/>
    <sheet name="SAN JOSE BUGA" sheetId="18" r:id="rId18"/>
    <sheet name="MEDIMAS" sheetId="19" r:id="rId19"/>
    <sheet name="SAN VICENTE ARAUCA" sheetId="20" r:id="rId20"/>
    <sheet name="San Jose de Popayan" sheetId="21" r:id="rId21"/>
    <sheet name="HOSP MARIA INMACULADA" sheetId="22" r:id="rId22"/>
    <sheet name="VALLE DE LILI" sheetId="23" r:id="rId23"/>
    <sheet name="ISAIAS DUARTE" sheetId="24" r:id="rId24"/>
    <sheet name="CLINICA FARALLONES" sheetId="25" r:id="rId25"/>
    <sheet name="FABISALUD" sheetId="26" r:id="rId26"/>
    <sheet name="CEHANI ESE" sheetId="27" r:id="rId27"/>
    <sheet name="VALE DE ATRIZ" sheetId="28" r:id="rId28"/>
    <sheet name="IPS PUENTE DEL MEDIO" sheetId="29" r:id="rId29"/>
    <sheet name="HOSP PITALITO" sheetId="30" r:id="rId30"/>
    <sheet name="RADIOLOGICO DEL SUR" sheetId="31" r:id="rId31"/>
    <sheet name="HILA" sheetId="32" r:id="rId32"/>
    <sheet name="SANTA SOFIA" sheetId="33" r:id="rId33"/>
    <sheet name="CLUB NOEL" sheetId="34" r:id="rId34"/>
    <sheet name="INST. NAL DE CANCEROLOGIA" sheetId="35" r:id="rId35"/>
    <sheet name="HOSPITAL CIVIL IPIALES" sheetId="36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fullCalcOnLoad="1"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<sst xmlns="http://schemas.openxmlformats.org/spreadsheetml/2006/main" count="2116" uniqueCount="203">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</sst>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" fillId="2" borderId="10" xfId="56" applyFont="1" applyFill="1" applyBorder="1" applyAlignment="1">
      <alignment horizontal="center" vertical="center" wrapText="1"/>
      <protection/>
    </xf>
    <xf numFmtId="3" fontId="5" fillId="2" borderId="10" xfId="47" applyNumberFormat="1" applyFont="1" applyFill="1" applyBorder="1" applyAlignment="1">
      <alignment horizontal="center" vertical="center" wrapText="1"/>
    </xf>
    <xf numFmtId="14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0" fontId="5" fillId="18" borderId="10" xfId="56" applyFont="1" applyFill="1" applyBorder="1" applyAlignment="1">
      <alignment horizontal="center" vertical="center" wrapText="1"/>
      <protection/>
    </xf>
    <xf numFmtId="3" fontId="5" fillId="18" borderId="10" xfId="56" applyNumberFormat="1" applyFont="1" applyFill="1" applyBorder="1" applyAlignment="1">
      <alignment horizontal="center" vertical="center" wrapText="1"/>
      <protection/>
    </xf>
    <xf numFmtId="3" fontId="5" fillId="18" borderId="10" xfId="47" applyNumberFormat="1" applyFont="1" applyFill="1" applyBorder="1" applyAlignment="1">
      <alignment horizontal="center" vertical="center" wrapText="1"/>
    </xf>
    <xf numFmtId="3" fontId="5" fillId="18" borderId="11" xfId="47" applyNumberFormat="1" applyFont="1" applyFill="1" applyBorder="1" applyAlignment="1">
      <alignment horizontal="center" vertical="center" wrapText="1"/>
    </xf>
    <xf numFmtId="164" fontId="5" fillId="18" borderId="11" xfId="4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11" xfId="47" applyNumberFormat="1" applyFont="1" applyFill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41" fontId="3" fillId="0" borderId="11" xfId="48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1" fontId="3" fillId="0" borderId="11" xfId="48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1" fontId="46" fillId="0" borderId="0" xfId="0" applyNumberFormat="1" applyFont="1" applyAlignment="1">
      <alignment/>
    </xf>
    <xf numFmtId="41" fontId="3" fillId="0" borderId="11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41" fontId="8" fillId="0" borderId="11" xfId="48" applyFont="1" applyFill="1" applyBorder="1" applyAlignment="1">
      <alignment vertical="top" wrapText="1"/>
    </xf>
    <xf numFmtId="0" fontId="49" fillId="0" borderId="11" xfId="0" applyFont="1" applyBorder="1" applyAlignment="1">
      <alignment/>
    </xf>
    <xf numFmtId="41" fontId="8" fillId="0" borderId="11" xfId="48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1" fontId="46" fillId="0" borderId="0" xfId="48" applyFont="1" applyAlignment="1">
      <alignment/>
    </xf>
    <xf numFmtId="1" fontId="4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47" applyNumberFormat="1" applyFont="1" applyFill="1" applyBorder="1" applyAlignment="1">
      <alignment/>
    </xf>
    <xf numFmtId="41" fontId="3" fillId="0" borderId="11" xfId="48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5" fillId="2" borderId="12" xfId="56" applyFont="1" applyFill="1" applyBorder="1" applyAlignment="1">
      <alignment horizontal="center" vertical="center" wrapText="1"/>
      <protection/>
    </xf>
    <xf numFmtId="3" fontId="5" fillId="2" borderId="12" xfId="47" applyNumberFormat="1" applyFont="1" applyFill="1" applyBorder="1" applyAlignment="1">
      <alignment horizontal="center" vertical="center" wrapText="1"/>
    </xf>
    <xf numFmtId="14" fontId="5" fillId="2" borderId="12" xfId="56" applyNumberFormat="1" applyFont="1" applyFill="1" applyBorder="1" applyAlignment="1">
      <alignment horizontal="center" vertical="center" wrapText="1"/>
      <protection/>
    </xf>
    <xf numFmtId="3" fontId="5" fillId="2" borderId="12" xfId="56" applyNumberFormat="1" applyFont="1" applyFill="1" applyBorder="1" applyAlignment="1">
      <alignment horizontal="center" vertical="center" wrapText="1"/>
      <protection/>
    </xf>
    <xf numFmtId="0" fontId="5" fillId="18" borderId="12" xfId="56" applyFont="1" applyFill="1" applyBorder="1" applyAlignment="1">
      <alignment horizontal="center" vertical="center" wrapText="1"/>
      <protection/>
    </xf>
    <xf numFmtId="3" fontId="5" fillId="18" borderId="12" xfId="56" applyNumberFormat="1" applyFont="1" applyFill="1" applyBorder="1" applyAlignment="1">
      <alignment horizontal="center" vertical="center" wrapText="1"/>
      <protection/>
    </xf>
    <xf numFmtId="3" fontId="5" fillId="18" borderId="12" xfId="47" applyNumberFormat="1" applyFont="1" applyFill="1" applyBorder="1" applyAlignment="1">
      <alignment horizontal="center" vertical="center" wrapText="1"/>
    </xf>
    <xf numFmtId="3" fontId="5" fillId="18" borderId="13" xfId="47" applyNumberFormat="1" applyFont="1" applyFill="1" applyBorder="1" applyAlignment="1">
      <alignment horizontal="center" vertical="center" wrapText="1"/>
    </xf>
    <xf numFmtId="164" fontId="5" fillId="18" borderId="13" xfId="47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3" fontId="10" fillId="0" borderId="14" xfId="47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" fontId="3" fillId="0" borderId="11" xfId="48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41" fontId="3" fillId="0" borderId="11" xfId="48" applyFont="1" applyFill="1" applyBorder="1" applyAlignment="1">
      <alignment vertical="top" wrapText="1"/>
    </xf>
    <xf numFmtId="3" fontId="4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50" fillId="0" borderId="11" xfId="48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1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tabSelected="1" zoomScale="98" zoomScaleNormal="98" zoomScalePageLayoutView="0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>+G10</f>
        <v>6948766</v>
      </c>
      <c r="P10" s="87">
        <f>+D10</f>
        <v>1902017</v>
      </c>
      <c r="Q10" s="87">
        <f>+O10</f>
        <v>6948766</v>
      </c>
      <c r="R10" s="19"/>
      <c r="S10" s="19"/>
      <c r="T10" s="19"/>
      <c r="U10" s="87">
        <f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>+U10-X10</f>
        <v>2407946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>+G11</f>
        <v>55052147</v>
      </c>
      <c r="P11" s="87">
        <f>+D11</f>
        <v>41272020</v>
      </c>
      <c r="Q11" s="87">
        <f>+O11</f>
        <v>55052147</v>
      </c>
      <c r="R11" s="19"/>
      <c r="S11" s="19"/>
      <c r="T11" s="19"/>
      <c r="U11" s="87">
        <f>+Q11</f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>+U11-X11</f>
        <v>39360372</v>
      </c>
      <c r="AH11" s="1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>+G10</f>
        <v>4166300</v>
      </c>
      <c r="P10" s="87">
        <f>+D10</f>
        <v>5227</v>
      </c>
      <c r="Q10" s="87">
        <f>+O10</f>
        <v>4166300</v>
      </c>
      <c r="R10" s="19"/>
      <c r="S10" s="19"/>
      <c r="T10" s="19"/>
      <c r="U10" s="87">
        <f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>+G10</f>
        <v>249000</v>
      </c>
      <c r="P10" s="87">
        <f>+D10</f>
        <v>22016</v>
      </c>
      <c r="Q10" s="87">
        <f>+O10</f>
        <v>249000</v>
      </c>
      <c r="R10" s="19"/>
      <c r="S10" s="19"/>
      <c r="T10" s="19"/>
      <c r="U10" s="87">
        <f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>+G11</f>
        <v>249000</v>
      </c>
      <c r="P11" s="87">
        <f>+D11</f>
        <v>220160</v>
      </c>
      <c r="Q11" s="87">
        <f>+O11</f>
        <v>249000</v>
      </c>
      <c r="R11" s="19"/>
      <c r="S11" s="19"/>
      <c r="T11" s="19"/>
      <c r="U11" s="87">
        <f>+Q11</f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>+U11-X11</f>
        <v>219100</v>
      </c>
      <c r="AH11" s="8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183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9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9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9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9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9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9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9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9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175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9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9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9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9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9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9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9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9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9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9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9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9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9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9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9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9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9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9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20"/>
  <sheetViews>
    <sheetView zoomScale="98" zoomScaleNormal="98" zoomScalePageLayoutView="0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9">
      <c r="AG20" s="28">
        <f>SUM(AG9:AG19)</f>
        <v>19652379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2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9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9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9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33"/>
  <sheetViews>
    <sheetView zoomScale="98" zoomScaleNormal="98" zoomScalePageLayoutView="0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9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9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9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9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9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9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9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9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9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9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9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9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9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9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9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9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9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9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3"/>
  <sheetViews>
    <sheetView zoomScale="98" zoomScaleNormal="98" zoomScalePageLayoutView="0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80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9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4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66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9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9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9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9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9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9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9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9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9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9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9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9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9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9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9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9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9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9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9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9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9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9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9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9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9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9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9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9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9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9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9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9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9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9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9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71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9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76</v>
      </c>
    </row>
    <row r="4" spans="1:2" ht="9">
      <c r="A4" s="1" t="s">
        <v>4</v>
      </c>
      <c r="B4" s="3">
        <v>44197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9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9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7"/>
  <sheetViews>
    <sheetView zoomScale="98" zoomScaleNormal="98" zoomScalePageLayoutView="0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9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9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9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9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9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9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9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9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9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9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9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9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9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9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9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9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9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9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9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9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9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9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9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9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9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9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9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9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9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9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9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9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9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9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9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9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9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9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9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9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9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9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9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9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9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9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9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9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9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9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9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9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9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9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9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9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9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9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9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9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9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9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9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9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9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9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9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9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9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9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9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9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9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9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9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9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9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9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9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9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9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9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9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9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9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9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9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9">
      <c r="AG97" s="50"/>
    </row>
  </sheetData>
  <sheetProtection/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9">
      <c r="AG10" s="2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44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>+U13-AB13</f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>+U14-AB14</f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>+U15-AB15</f>
        <v>747145</v>
      </c>
      <c r="AH15" s="16">
        <v>0</v>
      </c>
      <c r="AI15" s="18" t="s">
        <v>43</v>
      </c>
    </row>
    <row r="16" spans="1:35" ht="9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"/>
  <sheetViews>
    <sheetView zoomScale="98" zoomScaleNormal="98" zoomScalePageLayoutView="0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79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9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9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9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9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9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9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9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9">
      <c r="AG17" s="28"/>
    </row>
  </sheetData>
  <sheetProtection/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8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184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9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>+G10</f>
        <v>4616855</v>
      </c>
      <c r="P10" s="87">
        <f>+D10</f>
        <v>28549</v>
      </c>
      <c r="Q10" s="87">
        <f>+O10</f>
        <v>4616855</v>
      </c>
      <c r="R10" s="19"/>
      <c r="S10" s="19"/>
      <c r="T10" s="19"/>
      <c r="U10" s="87">
        <f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>+U10-X10</f>
        <v>935931</v>
      </c>
      <c r="AH10" s="19"/>
      <c r="AI10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196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>+G10</f>
        <v>16277900</v>
      </c>
      <c r="P10" s="87">
        <f>+D10</f>
        <v>988094</v>
      </c>
      <c r="Q10" s="87">
        <f>+O10</f>
        <v>16277900</v>
      </c>
      <c r="R10" s="19"/>
      <c r="S10" s="19"/>
      <c r="T10" s="19"/>
      <c r="U10" s="87">
        <f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>+G11</f>
        <v>34854200</v>
      </c>
      <c r="P11" s="87">
        <f>+D11</f>
        <v>1008651</v>
      </c>
      <c r="Q11" s="87">
        <f>+O11</f>
        <v>34854200</v>
      </c>
      <c r="R11" s="19"/>
      <c r="S11" s="19"/>
      <c r="T11" s="19"/>
      <c r="U11" s="87">
        <f>+Q11</f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>+U11-X11</f>
        <v>32405500</v>
      </c>
      <c r="AH11" s="19"/>
      <c r="AI11" s="18" t="s">
        <v>197</v>
      </c>
    </row>
    <row r="12" spans="1:35" ht="9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>+G12</f>
        <v>830100</v>
      </c>
      <c r="P12" s="87">
        <f>+D12</f>
        <v>192376</v>
      </c>
      <c r="Q12" s="87">
        <f>+O12</f>
        <v>830100</v>
      </c>
      <c r="R12" s="19"/>
      <c r="S12" s="19"/>
      <c r="T12" s="19"/>
      <c r="U12" s="87">
        <f>+Q12</f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>+U12-X12</f>
        <v>484940</v>
      </c>
      <c r="AH12" s="19"/>
      <c r="AI12" s="19" t="s">
        <v>193</v>
      </c>
    </row>
    <row r="13" spans="1:35" ht="9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>+G13</f>
        <v>142700</v>
      </c>
      <c r="P13" s="87">
        <f>+D13</f>
        <v>192343</v>
      </c>
      <c r="Q13" s="87">
        <f>+O13</f>
        <v>142700</v>
      </c>
      <c r="R13" s="19"/>
      <c r="S13" s="19"/>
      <c r="T13" s="19"/>
      <c r="U13" s="87">
        <f>+Q13</f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>+U13-X13</f>
        <v>20800</v>
      </c>
      <c r="AH13" s="19"/>
      <c r="AI13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Presupuesto Area Finaciera</cp:lastModifiedBy>
  <dcterms:created xsi:type="dcterms:W3CDTF">2020-08-10T00:09:10Z</dcterms:created>
  <dcterms:modified xsi:type="dcterms:W3CDTF">2024-04-04T14:04:08Z</dcterms:modified>
  <cp:category/>
  <cp:version/>
  <cp:contentType/>
  <cp:contentStatus/>
</cp:coreProperties>
</file>