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<sst xmlns="http://schemas.openxmlformats.org/spreadsheetml/2006/main" count="116" uniqueCount="32">
  <si>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</si>
  <si>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</si>
  <si>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</si>
  <si>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</si>
  <si>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</si>
  <si>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</si>
  <si>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</si>
  <si>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</si>
  <si>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</si>
  <si>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</si>
  <si>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</si>
  <si>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</si>
  <si>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</si>
  <si>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</si>
  <si>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</si>
  <si>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</si>
  <si>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</si>
  <si>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</si>
  <si>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</si>
  <si>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</si>
  <si>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</si>
  <si>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</si>
  <si>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</si>
  <si>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</si>
  <si>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</si>
  <si>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</si>
  <si>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</si>
  <si>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</si>
  <si>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</si>
  <si>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</si>
  <si>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</si>
  <si>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2018 A 2024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</si>
</sst>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2018</c:v>
                  </c:pt>
                  <c:pt idx="13">
                    <c:v>2019</c:v>
                  </c:pt>
                  <c:pt idx="26">
                    <c:v>2020</c:v>
                  </c:pt>
                  <c:pt idx="39">
                    <c:v>2021</c:v>
                  </c:pt>
                  <c:pt idx="52">
                    <c:v>2022</c:v>
                  </c:pt>
                  <c:pt idx="65">
                    <c:v>2023</c:v>
                  </c:pt>
                  <c:pt idx="78">
                    <c:v>2024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1134870</c:v>
                </c:pt>
                <c:pt idx="1">
                  <c:v>1134867</c:v>
                </c:pt>
                <c:pt idx="2">
                  <c:v>1137883</c:v>
                </c:pt>
                <c:pt idx="3">
                  <c:v>1135472</c:v>
                </c:pt>
                <c:pt idx="4">
                  <c:v>1138366</c:v>
                </c:pt>
                <c:pt idx="5">
                  <c:v>1136670</c:v>
                </c:pt>
                <c:pt idx="6">
                  <c:v>1139973</c:v>
                </c:pt>
                <c:pt idx="7">
                  <c:v>1138638</c:v>
                </c:pt>
                <c:pt idx="8">
                  <c:v>1140555</c:v>
                </c:pt>
                <c:pt idx="9">
                  <c:v>1143728</c:v>
                </c:pt>
                <c:pt idx="10">
                  <c:v>1142717</c:v>
                </c:pt>
                <c:pt idx="11">
                  <c:v>1142453</c:v>
                </c:pt>
                <c:pt idx="13">
                  <c:v>1144399</c:v>
                </c:pt>
                <c:pt idx="14">
                  <c:v>1145481</c:v>
                </c:pt>
                <c:pt idx="15">
                  <c:v>1143070</c:v>
                </c:pt>
                <c:pt idx="16">
                  <c:v>1140963</c:v>
                </c:pt>
                <c:pt idx="17">
                  <c:v>1138468</c:v>
                </c:pt>
                <c:pt idx="18">
                  <c:v>1136863</c:v>
                </c:pt>
                <c:pt idx="19">
                  <c:v>1128775</c:v>
                </c:pt>
                <c:pt idx="20">
                  <c:v>1126895</c:v>
                </c:pt>
                <c:pt idx="21">
                  <c:v>1128597</c:v>
                </c:pt>
                <c:pt idx="22">
                  <c:v>1127797</c:v>
                </c:pt>
                <c:pt idx="23">
                  <c:v>1127998</c:v>
                </c:pt>
                <c:pt idx="24">
                  <c:v>1127850</c:v>
                </c:pt>
                <c:pt idx="26">
                  <c:v>1129707</c:v>
                </c:pt>
                <c:pt idx="27">
                  <c:v>1136567</c:v>
                </c:pt>
                <c:pt idx="28">
                  <c:v>1138085</c:v>
                </c:pt>
                <c:pt idx="29">
                  <c:v>1139976</c:v>
                </c:pt>
                <c:pt idx="30">
                  <c:v>1145188</c:v>
                </c:pt>
                <c:pt idx="31">
                  <c:v>1146057</c:v>
                </c:pt>
                <c:pt idx="32">
                  <c:v>1149195</c:v>
                </c:pt>
                <c:pt idx="33">
                  <c:v>1144291</c:v>
                </c:pt>
                <c:pt idx="34">
                  <c:v>1144862</c:v>
                </c:pt>
                <c:pt idx="35">
                  <c:v>1146185</c:v>
                </c:pt>
                <c:pt idx="36">
                  <c:v>1144975</c:v>
                </c:pt>
                <c:pt idx="37">
                  <c:v>1144954</c:v>
                </c:pt>
                <c:pt idx="39">
                  <c:v>1147158</c:v>
                </c:pt>
                <c:pt idx="40">
                  <c:v>1147915</c:v>
                </c:pt>
                <c:pt idx="41">
                  <c:v>1145846</c:v>
                </c:pt>
                <c:pt idx="42">
                  <c:v>1145869</c:v>
                </c:pt>
                <c:pt idx="43">
                  <c:v>1145753</c:v>
                </c:pt>
                <c:pt idx="44">
                  <c:v>1144842</c:v>
                </c:pt>
                <c:pt idx="45">
                  <c:v>1147763</c:v>
                </c:pt>
                <c:pt idx="46">
                  <c:v>1145957</c:v>
                </c:pt>
                <c:pt idx="47">
                  <c:v>1147350</c:v>
                </c:pt>
                <c:pt idx="48">
                  <c:v>1144954</c:v>
                </c:pt>
                <c:pt idx="49">
                  <c:v>1145465</c:v>
                </c:pt>
                <c:pt idx="50">
                  <c:v>1145307</c:v>
                </c:pt>
                <c:pt idx="52">
                  <c:v>1147671</c:v>
                </c:pt>
                <c:pt idx="53">
                  <c:v>1148692</c:v>
                </c:pt>
                <c:pt idx="54">
                  <c:v>1155587</c:v>
                </c:pt>
                <c:pt idx="55">
                  <c:v>1163813</c:v>
                </c:pt>
                <c:pt idx="56">
                  <c:v>1166443</c:v>
                </c:pt>
                <c:pt idx="57">
                  <c:v>1166105</c:v>
                </c:pt>
                <c:pt idx="58">
                  <c:v>1177305</c:v>
                </c:pt>
                <c:pt idx="59">
                  <c:v>1175375</c:v>
                </c:pt>
                <c:pt idx="60">
                  <c:v>1176738</c:v>
                </c:pt>
                <c:pt idx="61">
                  <c:v>1176725</c:v>
                </c:pt>
                <c:pt idx="62">
                  <c:v>1176546</c:v>
                </c:pt>
                <c:pt idx="63">
                  <c:v>1175923</c:v>
                </c:pt>
                <c:pt idx="65">
                  <c:v>1182471</c:v>
                </c:pt>
                <c:pt idx="66">
                  <c:v>1187891</c:v>
                </c:pt>
                <c:pt idx="67">
                  <c:v>1184077</c:v>
                </c:pt>
                <c:pt idx="68">
                  <c:v>1182437</c:v>
                </c:pt>
                <c:pt idx="69">
                  <c:v>1180443</c:v>
                </c:pt>
                <c:pt idx="70">
                  <c:v>1178998</c:v>
                </c:pt>
                <c:pt idx="71">
                  <c:v>1178465</c:v>
                </c:pt>
                <c:pt idx="72">
                  <c:v>1177139</c:v>
                </c:pt>
                <c:pt idx="73">
                  <c:v>1175700</c:v>
                </c:pt>
                <c:pt idx="74">
                  <c:v>1175634</c:v>
                </c:pt>
                <c:pt idx="75">
                  <c:v>1175031</c:v>
                </c:pt>
                <c:pt idx="76">
                  <c:v>1175619</c:v>
                </c:pt>
                <c:pt idx="78">
                  <c:v>1183159</c:v>
                </c:pt>
                <c:pt idx="79">
                  <c:v>1184489</c:v>
                </c:pt>
              </c:numCache>
            </c:numRef>
          </c:val>
        </c:ser>
        <c:axId val="49977819"/>
        <c:axId val="47147188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1134867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1145481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1136567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1147915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1148692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1187891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1184489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47188"/>
        <c:crosses val="autoZero"/>
        <c:auto val="1"/>
        <c:lblOffset val="100"/>
        <c:tickLblSkip val="2"/>
        <c:noMultiLvlLbl val="0"/>
      </c:catAx>
      <c:valAx>
        <c:axId val="47147188"/>
        <c:scaling>
          <c:orientation val="minMax"/>
        </c:scaling>
        <c:axPos val="l"/>
        <c:delete val="1"/>
        <c:majorTickMark val="out"/>
        <c:minorTickMark val="none"/>
        <c:tickLblPos val="none"/>
        <c:crossAx val="49977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bdc54beb-9071-40ac-a223-5db865aca770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20fbc76-26ce-4c21-9688-27a04628eac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1,134,869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22ccbf8-9c0d-46d5-8642-31147feda96f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1,144,940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15af684-3eee-4ea5-9ad0-a5e1091f42dc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1,133,137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e5c512-bf15-4837-9797-a9372140402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1,148,182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8b112128-2cf0-43d1-9f57-b75cd0f9e24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1,147,537</a:t>
          </a:fld>
        </a:p>
      </cdr:txBody>
    </cdr:sp>
  </cdr:relSizeAnchor>
  <cdr:relSizeAnchor xmlns:cdr="http://schemas.openxmlformats.org/drawingml/2006/chartDrawing">
    <cdr:from>
      <cdr:x>0.869</cdr:x>
      <cdr:y>0.76675</cdr:y>
    </cdr:from>
    <cdr:to>
      <cdr:x>0.96875</cdr:x>
      <cdr:y>0.81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153400" y="331470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0f7ea6d-dfc0-45f4-a84d-b836674a425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1,185,181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affb3cb-23f5-438f-b8af-3603bbdce701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6" sqref="U6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2018</v>
      </c>
      <c r="P3" s="12">
        <v>2019</v>
      </c>
      <c r="Q3" s="12">
        <v>2020</v>
      </c>
      <c r="R3" s="12">
        <v>2021</v>
      </c>
      <c r="S3" s="12">
        <v>2022</v>
      </c>
      <c r="T3" s="12">
        <v>2023</v>
      </c>
      <c r="U3" s="13">
        <v>2024</v>
      </c>
    </row>
    <row r="4" spans="14:21" ht="15">
      <c r="N4" s="19" t="s">
        <v>18</v>
      </c>
      <c r="O4" s="20">
        <v>1144399</v>
      </c>
      <c r="P4" s="20">
        <v>1130826</v>
      </c>
      <c r="Q4" s="21">
        <v>1129707</v>
      </c>
      <c r="R4" s="21">
        <v>1147158</v>
      </c>
      <c r="S4" s="21">
        <v>1147671</v>
      </c>
      <c r="T4" s="21">
        <v>1182471</v>
      </c>
      <c r="U4" s="22">
        <v>1183159</v>
      </c>
    </row>
    <row r="5" spans="14:21" ht="15">
      <c r="N5" s="7" t="s">
        <v>19</v>
      </c>
      <c r="O5" s="8">
        <v>1145481</v>
      </c>
      <c r="P5" s="8">
        <v>1129635</v>
      </c>
      <c r="Q5" s="10">
        <v>1136567</v>
      </c>
      <c r="R5" s="10">
        <v>1147915</v>
      </c>
      <c r="S5" s="10">
        <v>1148692</v>
      </c>
      <c r="T5" s="10">
        <v>1187891</v>
      </c>
      <c r="U5" s="9">
        <v>1184489</v>
      </c>
    </row>
    <row r="6" spans="14:21" ht="15">
      <c r="N6" s="23" t="s">
        <v>20</v>
      </c>
      <c r="O6" s="17">
        <v>1143070</v>
      </c>
      <c r="P6" s="17">
        <v>1128168</v>
      </c>
      <c r="Q6" s="18">
        <v>1138085</v>
      </c>
      <c r="R6" s="18">
        <v>1145846</v>
      </c>
      <c r="S6" s="18">
        <v>1155587</v>
      </c>
      <c r="T6" s="18">
        <v>1184077</v>
      </c>
      <c r="U6" s="24"/>
    </row>
    <row r="7" spans="14:21" ht="15">
      <c r="N7" s="7" t="s">
        <v>21</v>
      </c>
      <c r="O7" s="8">
        <v>1140963</v>
      </c>
      <c r="P7" s="8">
        <v>1127079</v>
      </c>
      <c r="Q7" s="10">
        <v>1139976</v>
      </c>
      <c r="R7" s="10">
        <v>1145869</v>
      </c>
      <c r="S7" s="10">
        <v>1163813</v>
      </c>
      <c r="T7" s="10">
        <v>1182437</v>
      </c>
      <c r="U7" s="9"/>
    </row>
    <row r="8" spans="14:21" ht="15">
      <c r="N8" s="23" t="s">
        <v>22</v>
      </c>
      <c r="O8" s="17">
        <v>1138468</v>
      </c>
      <c r="P8" s="17">
        <v>1128135</v>
      </c>
      <c r="Q8" s="18">
        <v>1145188</v>
      </c>
      <c r="R8" s="18">
        <v>1145753</v>
      </c>
      <c r="S8" s="18">
        <v>1166443</v>
      </c>
      <c r="T8" s="18">
        <v>1180443</v>
      </c>
      <c r="U8" s="24"/>
    </row>
    <row r="9" spans="14:21" ht="15">
      <c r="N9" s="7" t="s">
        <v>23</v>
      </c>
      <c r="O9" s="8">
        <v>1136863</v>
      </c>
      <c r="P9" s="8">
        <v>1128118</v>
      </c>
      <c r="Q9" s="10">
        <v>1146057</v>
      </c>
      <c r="R9" s="10">
        <v>1144842</v>
      </c>
      <c r="S9" s="10">
        <v>1166105</v>
      </c>
      <c r="T9" s="10">
        <v>1178998</v>
      </c>
      <c r="U9" s="9"/>
    </row>
    <row r="10" spans="14:21" ht="15">
      <c r="N10" s="23" t="s">
        <v>24</v>
      </c>
      <c r="O10" s="17">
        <v>1128775</v>
      </c>
      <c r="P10" s="17">
        <v>1127650</v>
      </c>
      <c r="Q10" s="18">
        <v>1149195</v>
      </c>
      <c r="R10" s="18">
        <v>1147763</v>
      </c>
      <c r="S10" s="18">
        <v>1177305</v>
      </c>
      <c r="T10" s="18">
        <v>1178465</v>
      </c>
      <c r="U10" s="24"/>
    </row>
    <row r="11" spans="14:21" ht="15">
      <c r="N11" s="7" t="s">
        <v>25</v>
      </c>
      <c r="O11" s="8">
        <v>1126895</v>
      </c>
      <c r="P11" s="8">
        <v>1128405</v>
      </c>
      <c r="Q11" s="10">
        <v>1144291</v>
      </c>
      <c r="R11" s="10">
        <v>1145957</v>
      </c>
      <c r="S11" s="10">
        <v>1175375</v>
      </c>
      <c r="T11" s="10">
        <v>1177139</v>
      </c>
      <c r="U11" s="9"/>
    </row>
    <row r="12" spans="14:21" ht="15">
      <c r="N12" s="25" t="s">
        <v>26</v>
      </c>
      <c r="O12" s="17">
        <v>1128597</v>
      </c>
      <c r="P12" s="17">
        <v>1128078</v>
      </c>
      <c r="Q12" s="18">
        <v>1144862</v>
      </c>
      <c r="R12" s="18">
        <v>1147350</v>
      </c>
      <c r="S12" s="18">
        <v>1176738</v>
      </c>
      <c r="T12" s="18">
        <v>1175700</v>
      </c>
      <c r="U12" s="24"/>
    </row>
    <row r="13" spans="14:21" ht="15">
      <c r="N13" s="7" t="s">
        <v>27</v>
      </c>
      <c r="O13" s="8">
        <v>1127797</v>
      </c>
      <c r="P13" s="8">
        <v>1126291</v>
      </c>
      <c r="Q13" s="10">
        <v>1146185</v>
      </c>
      <c r="R13" s="10">
        <v>1144954</v>
      </c>
      <c r="S13" s="10">
        <v>1176725</v>
      </c>
      <c r="T13" s="10">
        <v>1175634</v>
      </c>
      <c r="U13" s="9"/>
    </row>
    <row r="14" spans="14:21" ht="15">
      <c r="N14" s="23" t="s">
        <v>28</v>
      </c>
      <c r="O14" s="17">
        <v>1127998</v>
      </c>
      <c r="P14" s="17">
        <v>1126157</v>
      </c>
      <c r="Q14" s="18">
        <v>1144975</v>
      </c>
      <c r="R14" s="18">
        <v>1145465</v>
      </c>
      <c r="S14" s="18">
        <v>1176546</v>
      </c>
      <c r="T14" s="18">
        <v>1175031</v>
      </c>
      <c r="U14" s="24"/>
    </row>
    <row r="15" spans="14:21" ht="15.75" thickBot="1">
      <c r="N15" s="26" t="s">
        <v>29</v>
      </c>
      <c r="O15" s="27">
        <v>1127850</v>
      </c>
      <c r="P15" s="27">
        <v>1126997</v>
      </c>
      <c r="Q15" s="28">
        <v>1144954</v>
      </c>
      <c r="R15" s="28">
        <v>1145307</v>
      </c>
      <c r="S15" s="28">
        <v>1175923</v>
      </c>
      <c r="T15" s="28">
        <v>1175619</v>
      </c>
      <c r="U15" s="29"/>
    </row>
    <row r="16" spans="14:21" ht="15.75" thickBot="1">
      <c r="N16" s="14" t="s">
        <v>30</v>
      </c>
      <c r="O16" s="15">
        <f>AVERAGE(O4:O15)</f>
        <v>1134763</v>
      </c>
      <c r="P16" s="15">
        <f>AVERAGE(P4:P15)</f>
        <v>1127961.5833333333</v>
      </c>
      <c r="Q16" s="15">
        <f>AVERAGE(Q4:Q15)</f>
        <v>1142503.5</v>
      </c>
      <c r="R16" s="15">
        <f>AVERAGE(R4:R15)</f>
        <v>1146181.5833333333</v>
      </c>
      <c r="S16" s="15">
        <f>AVERAGE(S4:S15)</f>
        <v>1167243.5833333333</v>
      </c>
      <c r="T16" s="16">
        <f>AVERAGE(T4:T15)</f>
        <v>1179492.0833333333</v>
      </c>
      <c r="U16" s="16">
        <f>AVERAGE(U4:U15)</f>
        <v>1183824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Ene</v>
      </c>
      <c r="F24" s="6" t="str">
        <f>INDEX(Meses,motor!$F$2)</f>
        <v>Feb</v>
      </c>
      <c r="G24" s="5" t="str">
        <f>_xlfn.IFERROR(INDEX(Meses,motor!$F$2+1),"")</f>
        <v>Mar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6">
      <selection activeCell="C81" sqref="C81"/>
    </sheetView>
  </sheetViews>
  <sheetFormatPr defaultColWidth="11.421875" defaultRowHeight="15"/>
  <cols>
    <col min="1" max="1" width="6.00390625" style="0" bestFit="1" customWidth="1"/>
    <col min="2" max="2" width="6.8515625" style="0" bestFit="1" customWidth="1"/>
    <col min="3" max="4" width="9.140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Feb</v>
      </c>
      <c r="I1" t="s">
        <v>1</v>
      </c>
    </row>
    <row r="2" spans="1:9" ht="15">
      <c r="A2">
        <v>2018</v>
      </c>
      <c r="B2" t="s">
        <v>1</v>
      </c>
      <c r="C2" s="1">
        <v>1134870</v>
      </c>
      <c r="D2" s="1" t="e">
        <f aca="true" t="shared" si="0" ref="D2:D13">IF(B2=$G$1,C2,NA())</f>
        <v>#N/A</v>
      </c>
      <c r="F2" s="3">
        <v>2</v>
      </c>
      <c r="I2" t="s">
        <v>2</v>
      </c>
    </row>
    <row r="3" spans="2:9" ht="15">
      <c r="B3" t="s">
        <v>2</v>
      </c>
      <c r="C3" s="1">
        <v>1134867</v>
      </c>
      <c r="D3" s="1">
        <f t="shared" si="0"/>
        <v>1134867</v>
      </c>
      <c r="I3" t="s">
        <v>3</v>
      </c>
    </row>
    <row r="4" spans="2:9" ht="15">
      <c r="B4" t="s">
        <v>3</v>
      </c>
      <c r="C4" s="1">
        <v>1137883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1135472</v>
      </c>
      <c r="D5" s="1" t="e">
        <f t="shared" si="0"/>
        <v>#N/A</v>
      </c>
      <c r="F5" s="3">
        <v>2017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1138366</v>
      </c>
      <c r="D6" s="1" t="e">
        <f t="shared" si="0"/>
        <v>#N/A</v>
      </c>
      <c r="F6" s="3">
        <v>2018</v>
      </c>
      <c r="G6" s="1">
        <f ca="1">AVERAGE(OFFSET(INDEX($C$2:$C$65,MATCH(F6,$A$2:$A$65,0)),,0,$F$2))</f>
        <v>1134868.5</v>
      </c>
      <c r="I6" t="s">
        <v>6</v>
      </c>
    </row>
    <row r="7" spans="2:9" ht="15">
      <c r="B7" t="s">
        <v>6</v>
      </c>
      <c r="C7" s="1">
        <v>1136670</v>
      </c>
      <c r="D7" s="1" t="e">
        <f t="shared" si="0"/>
        <v>#N/A</v>
      </c>
      <c r="F7" s="3">
        <v>2019</v>
      </c>
      <c r="G7" s="1">
        <f ca="1">AVERAGE(OFFSET(INDEX($C$2:$C$65,MATCH(F7,$A$2:$A$65,0)),,0,$F$2))</f>
        <v>1144940</v>
      </c>
      <c r="I7" t="s">
        <v>7</v>
      </c>
    </row>
    <row r="8" spans="2:9" ht="15">
      <c r="B8" t="s">
        <v>7</v>
      </c>
      <c r="C8" s="1">
        <v>1139973</v>
      </c>
      <c r="D8" s="1" t="e">
        <f t="shared" si="0"/>
        <v>#N/A</v>
      </c>
      <c r="F8" s="3">
        <v>2020</v>
      </c>
      <c r="G8" s="1">
        <f ca="1">AVERAGE(OFFSET(INDEX($C$2:$C$65,MATCH(F8,$A$2:$A$65,0)),,0,$F$2))</f>
        <v>1133137</v>
      </c>
      <c r="I8" t="s">
        <v>8</v>
      </c>
    </row>
    <row r="9" spans="2:9" ht="15">
      <c r="B9" t="s">
        <v>8</v>
      </c>
      <c r="C9" s="1">
        <v>1138638</v>
      </c>
      <c r="D9" s="1" t="e">
        <f t="shared" si="0"/>
        <v>#N/A</v>
      </c>
      <c r="F9" s="3">
        <v>2021</v>
      </c>
      <c r="G9" s="1">
        <f ca="1">AVERAGE(OFFSET(INDEX($C$2:$C$65,MATCH(F9,$A$2:$A$65,0)),,0,$F$2))</f>
        <v>1147536.5</v>
      </c>
      <c r="I9" t="s">
        <v>9</v>
      </c>
    </row>
    <row r="10" spans="2:9" ht="15">
      <c r="B10" t="s">
        <v>9</v>
      </c>
      <c r="C10" s="1">
        <v>1140555</v>
      </c>
      <c r="D10" s="1" t="e">
        <f t="shared" si="0"/>
        <v>#N/A</v>
      </c>
      <c r="F10" s="3">
        <v>2022</v>
      </c>
      <c r="G10" s="1">
        <f ca="1">AVERAGE(OFFSET(INDEX($C$2:$C$78,MATCH(F10,$A$2:$A$78,0)),,0,$F$2))</f>
        <v>1148181.5</v>
      </c>
      <c r="I10" t="s">
        <v>10</v>
      </c>
    </row>
    <row r="11" spans="2:9" ht="15">
      <c r="B11" t="s">
        <v>10</v>
      </c>
      <c r="C11" s="1">
        <v>1143728</v>
      </c>
      <c r="D11" s="1" t="e">
        <f t="shared" si="0"/>
        <v>#N/A</v>
      </c>
      <c r="F11" s="3">
        <v>2023</v>
      </c>
      <c r="G11" s="1">
        <f ca="1">AVERAGE(OFFSET(INDEX($C$2:$C$91,MATCH(F11,$A$2:$A$91,0)),,0,$F$2))</f>
        <v>1185181</v>
      </c>
      <c r="I11" t="s">
        <v>11</v>
      </c>
    </row>
    <row r="12" spans="2:9" ht="15">
      <c r="B12" t="s">
        <v>11</v>
      </c>
      <c r="C12" s="1">
        <v>1142717</v>
      </c>
      <c r="D12" s="1" t="e">
        <f t="shared" si="0"/>
        <v>#N/A</v>
      </c>
      <c r="F12" s="3">
        <v>2024</v>
      </c>
      <c r="G12" s="1">
        <f ca="1">AVERAGE(OFFSET(INDEX($C$2:$C$91,MATCH(F12,$A$2:$A$91,0)),,0,$F$2))</f>
        <v>1183824</v>
      </c>
      <c r="I12" t="s">
        <v>12</v>
      </c>
    </row>
    <row r="13" spans="2:7" ht="15">
      <c r="B13" t="s">
        <v>12</v>
      </c>
      <c r="C13" s="1">
        <v>1142453</v>
      </c>
      <c r="D13" s="1" t="e">
        <f t="shared" si="0"/>
        <v>#N/A</v>
      </c>
      <c r="F13" s="3"/>
      <c r="G13" s="1"/>
    </row>
    <row r="15" spans="1:4" ht="15">
      <c r="A15">
        <v>2019</v>
      </c>
      <c r="B15" t="s">
        <v>1</v>
      </c>
      <c r="C15" s="1">
        <v>1144399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1145481</v>
      </c>
      <c r="D16" s="1">
        <f t="shared" si="1"/>
        <v>1145481</v>
      </c>
    </row>
    <row r="17" spans="2:4" ht="15">
      <c r="B17" t="s">
        <v>3</v>
      </c>
      <c r="C17" s="1">
        <v>1143070</v>
      </c>
      <c r="D17" s="1" t="e">
        <f t="shared" si="1"/>
        <v>#N/A</v>
      </c>
    </row>
    <row r="18" spans="2:4" ht="15">
      <c r="B18" t="s">
        <v>4</v>
      </c>
      <c r="C18" s="1">
        <v>1140963</v>
      </c>
      <c r="D18" s="1" t="e">
        <f t="shared" si="1"/>
        <v>#N/A</v>
      </c>
    </row>
    <row r="19" spans="2:4" ht="15">
      <c r="B19" t="s">
        <v>5</v>
      </c>
      <c r="C19" s="1">
        <v>1138468</v>
      </c>
      <c r="D19" s="1" t="e">
        <f t="shared" si="1"/>
        <v>#N/A</v>
      </c>
    </row>
    <row r="20" spans="2:4" ht="15">
      <c r="B20" t="s">
        <v>6</v>
      </c>
      <c r="C20" s="1">
        <v>1136863</v>
      </c>
      <c r="D20" s="1" t="e">
        <f t="shared" si="1"/>
        <v>#N/A</v>
      </c>
    </row>
    <row r="21" spans="2:4" ht="15">
      <c r="B21" t="s">
        <v>7</v>
      </c>
      <c r="C21" s="1">
        <v>1128775</v>
      </c>
      <c r="D21" s="1" t="e">
        <f t="shared" si="1"/>
        <v>#N/A</v>
      </c>
    </row>
    <row r="22" spans="2:4" ht="15">
      <c r="B22" t="s">
        <v>8</v>
      </c>
      <c r="C22" s="1">
        <v>1126895</v>
      </c>
      <c r="D22" s="1" t="e">
        <f t="shared" si="1"/>
        <v>#N/A</v>
      </c>
    </row>
    <row r="23" spans="2:4" ht="15">
      <c r="B23" t="s">
        <v>9</v>
      </c>
      <c r="C23" s="1">
        <v>1128597</v>
      </c>
      <c r="D23" s="1" t="e">
        <f t="shared" si="1"/>
        <v>#N/A</v>
      </c>
    </row>
    <row r="24" spans="2:4" ht="15">
      <c r="B24" t="s">
        <v>10</v>
      </c>
      <c r="C24" s="1">
        <v>1127797</v>
      </c>
      <c r="D24" s="1" t="e">
        <f t="shared" si="1"/>
        <v>#N/A</v>
      </c>
    </row>
    <row r="25" spans="2:4" ht="15">
      <c r="B25" t="s">
        <v>11</v>
      </c>
      <c r="C25" s="1">
        <v>1127998</v>
      </c>
      <c r="D25" s="1" t="e">
        <f t="shared" si="1"/>
        <v>#N/A</v>
      </c>
    </row>
    <row r="26" spans="2:4" ht="15">
      <c r="B26" t="s">
        <v>12</v>
      </c>
      <c r="C26" s="1">
        <v>1127850</v>
      </c>
      <c r="D26" s="1" t="e">
        <f t="shared" si="1"/>
        <v>#N/A</v>
      </c>
    </row>
    <row r="28" spans="1:4" ht="15">
      <c r="A28">
        <v>2020</v>
      </c>
      <c r="B28" t="s">
        <v>1</v>
      </c>
      <c r="C28" s="1">
        <v>1129707</v>
      </c>
      <c r="D28" s="1" t="e">
        <f aca="true" t="shared" si="2" ref="D28:D65">IF(B28=$G$1,C28,NA())</f>
        <v>#N/A</v>
      </c>
    </row>
    <row r="29" spans="2:4" ht="15">
      <c r="B29" t="s">
        <v>2</v>
      </c>
      <c r="C29" s="1">
        <v>1136567</v>
      </c>
      <c r="D29" s="1">
        <f t="shared" si="2"/>
        <v>1136567</v>
      </c>
    </row>
    <row r="30" spans="2:4" ht="15">
      <c r="B30" t="s">
        <v>3</v>
      </c>
      <c r="C30" s="1">
        <v>1138085</v>
      </c>
      <c r="D30" s="1" t="e">
        <f t="shared" si="2"/>
        <v>#N/A</v>
      </c>
    </row>
    <row r="31" spans="2:4" ht="15">
      <c r="B31" t="s">
        <v>4</v>
      </c>
      <c r="C31" s="1">
        <v>1139976</v>
      </c>
      <c r="D31" s="1" t="e">
        <f t="shared" si="2"/>
        <v>#N/A</v>
      </c>
    </row>
    <row r="32" spans="2:4" ht="15">
      <c r="B32" t="s">
        <v>5</v>
      </c>
      <c r="C32" s="1">
        <v>1145188</v>
      </c>
      <c r="D32" s="1" t="e">
        <f t="shared" si="2"/>
        <v>#N/A</v>
      </c>
    </row>
    <row r="33" spans="2:4" ht="15">
      <c r="B33" t="s">
        <v>6</v>
      </c>
      <c r="C33" s="1">
        <v>1146057</v>
      </c>
      <c r="D33" s="1" t="e">
        <f t="shared" si="2"/>
        <v>#N/A</v>
      </c>
    </row>
    <row r="34" spans="2:4" ht="15">
      <c r="B34" t="s">
        <v>7</v>
      </c>
      <c r="C34" s="1">
        <v>1149195</v>
      </c>
      <c r="D34" s="1" t="e">
        <f t="shared" si="2"/>
        <v>#N/A</v>
      </c>
    </row>
    <row r="35" spans="2:4" ht="15">
      <c r="B35" t="s">
        <v>8</v>
      </c>
      <c r="C35" s="1">
        <v>1144291</v>
      </c>
      <c r="D35" s="1" t="e">
        <f t="shared" si="2"/>
        <v>#N/A</v>
      </c>
    </row>
    <row r="36" spans="2:4" ht="15">
      <c r="B36" t="s">
        <v>9</v>
      </c>
      <c r="C36" s="1">
        <v>1144862</v>
      </c>
      <c r="D36" s="1" t="e">
        <f t="shared" si="2"/>
        <v>#N/A</v>
      </c>
    </row>
    <row r="37" spans="2:4" ht="15">
      <c r="B37" t="s">
        <v>10</v>
      </c>
      <c r="C37" s="1">
        <v>1146185</v>
      </c>
      <c r="D37" s="1" t="e">
        <f t="shared" si="2"/>
        <v>#N/A</v>
      </c>
    </row>
    <row r="38" spans="2:4" ht="15">
      <c r="B38" t="s">
        <v>11</v>
      </c>
      <c r="C38" s="1">
        <v>1144975</v>
      </c>
      <c r="D38" s="1" t="e">
        <f t="shared" si="2"/>
        <v>#N/A</v>
      </c>
    </row>
    <row r="39" spans="2:4" ht="15">
      <c r="B39" t="s">
        <v>12</v>
      </c>
      <c r="C39" s="1">
        <v>1144954</v>
      </c>
      <c r="D39" s="1" t="e">
        <f t="shared" si="2"/>
        <v>#N/A</v>
      </c>
    </row>
    <row r="41" spans="1:4" ht="15">
      <c r="A41">
        <v>2021</v>
      </c>
      <c r="B41" t="s">
        <v>1</v>
      </c>
      <c r="C41" s="1">
        <v>1147158</v>
      </c>
      <c r="D41" s="1" t="e">
        <f t="shared" si="2"/>
        <v>#N/A</v>
      </c>
    </row>
    <row r="42" spans="2:4" ht="15">
      <c r="B42" t="s">
        <v>2</v>
      </c>
      <c r="C42" s="1">
        <v>1147915</v>
      </c>
      <c r="D42" s="1">
        <f t="shared" si="2"/>
        <v>1147915</v>
      </c>
    </row>
    <row r="43" spans="2:4" ht="15">
      <c r="B43" t="s">
        <v>3</v>
      </c>
      <c r="C43" s="1">
        <v>1145846</v>
      </c>
      <c r="D43" s="1" t="e">
        <f t="shared" si="2"/>
        <v>#N/A</v>
      </c>
    </row>
    <row r="44" spans="2:4" ht="15">
      <c r="B44" t="s">
        <v>4</v>
      </c>
      <c r="C44" s="1">
        <v>1145869</v>
      </c>
      <c r="D44" s="1" t="e">
        <f t="shared" si="2"/>
        <v>#N/A</v>
      </c>
    </row>
    <row r="45" spans="2:4" ht="15">
      <c r="B45" t="s">
        <v>5</v>
      </c>
      <c r="C45" s="1">
        <v>1145753</v>
      </c>
      <c r="D45" s="1" t="e">
        <f t="shared" si="2"/>
        <v>#N/A</v>
      </c>
    </row>
    <row r="46" spans="2:4" ht="15">
      <c r="B46" t="s">
        <v>6</v>
      </c>
      <c r="C46" s="1">
        <v>1144842</v>
      </c>
      <c r="D46" s="1" t="e">
        <f t="shared" si="2"/>
        <v>#N/A</v>
      </c>
    </row>
    <row r="47" spans="2:4" ht="15">
      <c r="B47" t="s">
        <v>7</v>
      </c>
      <c r="C47" s="1">
        <v>1147763</v>
      </c>
      <c r="D47" s="1" t="e">
        <f t="shared" si="2"/>
        <v>#N/A</v>
      </c>
    </row>
    <row r="48" spans="2:4" ht="15">
      <c r="B48" t="s">
        <v>8</v>
      </c>
      <c r="C48" s="1">
        <v>1145957</v>
      </c>
      <c r="D48" s="1" t="e">
        <f t="shared" si="2"/>
        <v>#N/A</v>
      </c>
    </row>
    <row r="49" spans="2:4" ht="15">
      <c r="B49" t="s">
        <v>9</v>
      </c>
      <c r="C49" s="1">
        <v>1147350</v>
      </c>
      <c r="D49" s="1" t="e">
        <f t="shared" si="2"/>
        <v>#N/A</v>
      </c>
    </row>
    <row r="50" spans="2:4" ht="15">
      <c r="B50" t="s">
        <v>10</v>
      </c>
      <c r="C50" s="1">
        <v>1144954</v>
      </c>
      <c r="D50" s="1" t="e">
        <f t="shared" si="2"/>
        <v>#N/A</v>
      </c>
    </row>
    <row r="51" spans="2:4" ht="15">
      <c r="B51" t="s">
        <v>11</v>
      </c>
      <c r="C51" s="1">
        <v>1145465</v>
      </c>
      <c r="D51" s="1" t="e">
        <f t="shared" si="2"/>
        <v>#N/A</v>
      </c>
    </row>
    <row r="52" spans="2:4" ht="15">
      <c r="B52" t="s">
        <v>12</v>
      </c>
      <c r="C52" s="1">
        <v>1145307</v>
      </c>
      <c r="D52" s="1" t="e">
        <f t="shared" si="2"/>
        <v>#N/A</v>
      </c>
    </row>
    <row r="54" spans="1:4" ht="15">
      <c r="A54">
        <v>2022</v>
      </c>
      <c r="B54" t="s">
        <v>1</v>
      </c>
      <c r="C54" s="1">
        <v>1147671</v>
      </c>
      <c r="D54" s="1" t="e">
        <f t="shared" si="2"/>
        <v>#N/A</v>
      </c>
    </row>
    <row r="55" spans="2:4" ht="15">
      <c r="B55" t="s">
        <v>2</v>
      </c>
      <c r="C55" s="1">
        <v>1148692</v>
      </c>
      <c r="D55" s="1">
        <f t="shared" si="2"/>
        <v>1148692</v>
      </c>
    </row>
    <row r="56" spans="2:4" ht="15">
      <c r="B56" t="s">
        <v>3</v>
      </c>
      <c r="C56" s="1">
        <v>1155587</v>
      </c>
      <c r="D56" s="1" t="e">
        <f t="shared" si="2"/>
        <v>#N/A</v>
      </c>
    </row>
    <row r="57" spans="2:4" ht="15">
      <c r="B57" t="s">
        <v>4</v>
      </c>
      <c r="C57" s="1">
        <v>1163813</v>
      </c>
      <c r="D57" s="1" t="e">
        <f t="shared" si="2"/>
        <v>#N/A</v>
      </c>
    </row>
    <row r="58" spans="2:4" ht="15">
      <c r="B58" t="s">
        <v>5</v>
      </c>
      <c r="C58" s="1">
        <v>1166443</v>
      </c>
      <c r="D58" s="1" t="e">
        <f t="shared" si="2"/>
        <v>#N/A</v>
      </c>
    </row>
    <row r="59" spans="2:4" ht="15">
      <c r="B59" t="s">
        <v>6</v>
      </c>
      <c r="C59" s="1">
        <v>1166105</v>
      </c>
      <c r="D59" s="1" t="e">
        <f t="shared" si="2"/>
        <v>#N/A</v>
      </c>
    </row>
    <row r="60" spans="2:4" ht="15">
      <c r="B60" t="s">
        <v>7</v>
      </c>
      <c r="C60" s="1">
        <v>1177305</v>
      </c>
      <c r="D60" s="1" t="e">
        <f t="shared" si="2"/>
        <v>#N/A</v>
      </c>
    </row>
    <row r="61" spans="2:4" ht="15">
      <c r="B61" t="s">
        <v>8</v>
      </c>
      <c r="C61" s="1">
        <v>1175375</v>
      </c>
      <c r="D61" s="1" t="e">
        <f t="shared" si="2"/>
        <v>#N/A</v>
      </c>
    </row>
    <row r="62" spans="2:4" ht="15">
      <c r="B62" t="s">
        <v>9</v>
      </c>
      <c r="C62" s="1">
        <v>1176738</v>
      </c>
      <c r="D62" s="1" t="e">
        <f t="shared" si="2"/>
        <v>#N/A</v>
      </c>
    </row>
    <row r="63" spans="2:4" ht="15">
      <c r="B63" t="s">
        <v>10</v>
      </c>
      <c r="C63" s="1">
        <v>1176725</v>
      </c>
      <c r="D63" s="1" t="e">
        <f t="shared" si="2"/>
        <v>#N/A</v>
      </c>
    </row>
    <row r="64" spans="2:4" ht="15">
      <c r="B64" t="s">
        <v>11</v>
      </c>
      <c r="C64" s="1">
        <v>1176546</v>
      </c>
      <c r="D64" s="1" t="e">
        <f t="shared" si="2"/>
        <v>#N/A</v>
      </c>
    </row>
    <row r="65" spans="2:4" ht="15">
      <c r="B65" t="s">
        <v>12</v>
      </c>
      <c r="C65" s="1">
        <v>1175923</v>
      </c>
      <c r="D65" s="1" t="e">
        <f t="shared" si="2"/>
        <v>#N/A</v>
      </c>
    </row>
    <row r="67" spans="1:4" ht="15">
      <c r="A67">
        <v>2023</v>
      </c>
      <c r="B67" t="s">
        <v>1</v>
      </c>
      <c r="C67" s="1">
        <v>1182471</v>
      </c>
      <c r="D67" s="1" t="e">
        <f aca="true" t="shared" si="3" ref="D67:D78">IF(B67=$G$1,C67,NA())</f>
        <v>#N/A</v>
      </c>
    </row>
    <row r="68" spans="2:4" ht="15">
      <c r="B68" t="s">
        <v>2</v>
      </c>
      <c r="C68" s="1">
        <v>1187891</v>
      </c>
      <c r="D68" s="1">
        <f t="shared" si="3"/>
        <v>1187891</v>
      </c>
    </row>
    <row r="69" spans="2:4" ht="15">
      <c r="B69" t="s">
        <v>3</v>
      </c>
      <c r="C69" s="1">
        <v>1184077</v>
      </c>
      <c r="D69" s="1" t="e">
        <f t="shared" si="3"/>
        <v>#N/A</v>
      </c>
    </row>
    <row r="70" spans="2:4" ht="15">
      <c r="B70" t="s">
        <v>4</v>
      </c>
      <c r="C70" s="1">
        <v>1182437</v>
      </c>
      <c r="D70" s="1" t="e">
        <f t="shared" si="3"/>
        <v>#N/A</v>
      </c>
    </row>
    <row r="71" spans="2:4" ht="15">
      <c r="B71" t="s">
        <v>5</v>
      </c>
      <c r="C71" s="1">
        <v>1180443</v>
      </c>
      <c r="D71" s="1" t="e">
        <f t="shared" si="3"/>
        <v>#N/A</v>
      </c>
    </row>
    <row r="72" spans="2:4" ht="15">
      <c r="B72" t="s">
        <v>6</v>
      </c>
      <c r="C72" s="1">
        <v>1178998</v>
      </c>
      <c r="D72" s="1" t="e">
        <f t="shared" si="3"/>
        <v>#N/A</v>
      </c>
    </row>
    <row r="73" spans="2:4" ht="15">
      <c r="B73" t="s">
        <v>7</v>
      </c>
      <c r="C73" s="1">
        <v>1178465</v>
      </c>
      <c r="D73" s="1" t="e">
        <f t="shared" si="3"/>
        <v>#N/A</v>
      </c>
    </row>
    <row r="74" spans="2:4" ht="15">
      <c r="B74" t="s">
        <v>8</v>
      </c>
      <c r="C74" s="1">
        <v>1177139</v>
      </c>
      <c r="D74" s="1" t="e">
        <f t="shared" si="3"/>
        <v>#N/A</v>
      </c>
    </row>
    <row r="75" spans="2:4" ht="15">
      <c r="B75" t="s">
        <v>9</v>
      </c>
      <c r="C75" s="1">
        <v>1175700</v>
      </c>
      <c r="D75" s="1" t="e">
        <f t="shared" si="3"/>
        <v>#N/A</v>
      </c>
    </row>
    <row r="76" spans="2:4" ht="15">
      <c r="B76" t="s">
        <v>10</v>
      </c>
      <c r="C76" s="1">
        <v>1175634</v>
      </c>
      <c r="D76" s="1" t="e">
        <f t="shared" si="3"/>
        <v>#N/A</v>
      </c>
    </row>
    <row r="77" spans="2:4" ht="15">
      <c r="B77" t="s">
        <v>11</v>
      </c>
      <c r="C77" s="1">
        <v>1175031</v>
      </c>
      <c r="D77" s="1" t="e">
        <f t="shared" si="3"/>
        <v>#N/A</v>
      </c>
    </row>
    <row r="78" spans="2:4" ht="15">
      <c r="B78" t="s">
        <v>12</v>
      </c>
      <c r="C78" s="1">
        <v>1175619</v>
      </c>
      <c r="D78" s="1" t="e">
        <f t="shared" si="3"/>
        <v>#N/A</v>
      </c>
    </row>
    <row r="80" spans="1:4" ht="15">
      <c r="A80">
        <v>2024</v>
      </c>
      <c r="B80" t="s">
        <v>1</v>
      </c>
      <c r="C80" s="1">
        <v>1183159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1184489</v>
      </c>
      <c r="D81" s="1">
        <f t="shared" si="4"/>
        <v>1184489</v>
      </c>
    </row>
    <row r="82" spans="2:4" ht="15">
      <c r="B82" t="s">
        <v>3</v>
      </c>
      <c r="C82" s="1"/>
      <c r="D82" s="1" t="e">
        <f t="shared" si="4"/>
        <v>#N/A</v>
      </c>
    </row>
    <row r="83" spans="2:4" ht="15">
      <c r="B83" t="s">
        <v>4</v>
      </c>
      <c r="C83" s="1"/>
      <c r="D83" s="1" t="e">
        <f t="shared" si="4"/>
        <v>#N/A</v>
      </c>
    </row>
    <row r="84" spans="2:4" ht="15">
      <c r="B84" t="s">
        <v>5</v>
      </c>
      <c r="C84" s="1"/>
      <c r="D84" s="1" t="e">
        <f t="shared" si="4"/>
        <v>#N/A</v>
      </c>
    </row>
    <row r="85" spans="2:4" ht="15">
      <c r="B85" t="s">
        <v>6</v>
      </c>
      <c r="C85" s="1"/>
      <c r="D85" s="1" t="e">
        <f t="shared" si="4"/>
        <v>#N/A</v>
      </c>
    </row>
    <row r="86" spans="2:4" ht="15">
      <c r="B86" t="s">
        <v>7</v>
      </c>
      <c r="C86" s="1"/>
      <c r="D86" s="1" t="e">
        <f t="shared" si="4"/>
        <v>#N/A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Presupuesto Area Finaciera</cp:lastModifiedBy>
  <dcterms:created xsi:type="dcterms:W3CDTF">2012-12-25T15:06:35Z</dcterms:created>
  <dcterms:modified xsi:type="dcterms:W3CDTF">2024-04-05T16:47:32Z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