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<sst xmlns="http://schemas.openxmlformats.org/spreadsheetml/2006/main" count="76" uniqueCount="28">
  <si>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</si>
  <si>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</si>
  <si>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</si>
  <si>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</si>
  <si>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</si>
  <si>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</si>
  <si>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</si>
  <si>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</si>
  <si>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</si>
  <si>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</si>
  <si>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</si>
  <si>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</si>
  <si>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</si>
  <si>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</si>
  <si>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</si>
  <si>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</si>
  <si>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</si>
  <si>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</si>
  <si>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</si>
  <si>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</si>
  <si>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</si>
  <si>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</si>
  <si>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</si>
  <si>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</si>
  <si>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</si>
  <si>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Noviembre 2023</t>
  </si>
  <si>
    <t>Piramide Poblacional Regimen Contributivo Departamento de Nariño
Corte: Noviembre 2023</t>
  </si>
  <si>
    <t>Piramide Poblacional Regimen Excepcion Departamento de Nariño
Corte: Noviembre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</si>
</sst>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1954992"/>
        <c:axId val="42050609"/>
      </c:barChart>
      <c:catAx>
        <c:axId val="419549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49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42911162"/>
        <c:axId val="50656139"/>
      </c:barChart>
      <c:catAx>
        <c:axId val="429111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111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3252068"/>
        <c:axId val="9506565"/>
      </c:barChart>
      <c:catAx>
        <c:axId val="53252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520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a53b0b9-67d4-4bc4-a861-7c1925d9b6cc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Noviembre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b16ecbb-1e29-4c55-b82f-bab1298e0d8a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Noviembre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298377c-8c18-4299-8e18-a515d06de1c9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Noviembre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33479</v>
      </c>
      <c r="D4" s="4">
        <v>32730</v>
      </c>
      <c r="E4" s="4">
        <f>SUM(C4:D4)</f>
        <v>66209</v>
      </c>
      <c r="F4" s="5">
        <f aca="true" t="shared" si="0" ref="F4:F21">(C4*100/$E$21)*-1</f>
        <v>-2.849201425324098</v>
      </c>
      <c r="G4" s="5">
        <f aca="true" t="shared" si="1" ref="G4:G21">D4*100/$E$21</f>
        <v>2.7854584262032236</v>
      </c>
      <c r="H4" s="1"/>
    </row>
    <row r="5" spans="2:8" ht="15">
      <c r="B5" s="3" t="s">
        <v>5</v>
      </c>
      <c r="C5" s="4">
        <v>42934</v>
      </c>
      <c r="D5" s="4">
        <v>40730</v>
      </c>
      <c r="E5" s="4">
        <f aca="true" t="shared" si="2" ref="E5:E21">SUM(C5:D5)</f>
        <v>83664</v>
      </c>
      <c r="F5" s="5">
        <f t="shared" si="0"/>
        <v>-3.6538610470702477</v>
      </c>
      <c r="G5" s="5">
        <f t="shared" si="1"/>
        <v>3.466291527627782</v>
      </c>
      <c r="H5" s="1"/>
    </row>
    <row r="6" spans="2:8" ht="15">
      <c r="B6" s="3" t="s">
        <v>6</v>
      </c>
      <c r="C6" s="4">
        <v>47350</v>
      </c>
      <c r="D6" s="4">
        <v>45789</v>
      </c>
      <c r="E6" s="4">
        <f t="shared" si="2"/>
        <v>93139</v>
      </c>
      <c r="F6" s="5">
        <f t="shared" si="0"/>
        <v>-4.029680919056603</v>
      </c>
      <c r="G6" s="5">
        <f t="shared" si="1"/>
        <v>3.896833360141137</v>
      </c>
      <c r="H6" s="1"/>
    </row>
    <row r="7" spans="2:8" ht="15">
      <c r="B7" s="3" t="s">
        <v>7</v>
      </c>
      <c r="C7" s="4">
        <v>54251</v>
      </c>
      <c r="D7" s="4">
        <v>52675</v>
      </c>
      <c r="E7" s="4">
        <f t="shared" si="2"/>
        <v>106926</v>
      </c>
      <c r="F7" s="5">
        <f t="shared" si="0"/>
        <v>-4.616984573172963</v>
      </c>
      <c r="G7" s="5">
        <f t="shared" si="1"/>
        <v>4.482860452192325</v>
      </c>
      <c r="H7" s="1"/>
    </row>
    <row r="8" spans="2:8" ht="15">
      <c r="B8" s="3" t="s">
        <v>8</v>
      </c>
      <c r="C8" s="4">
        <v>49000</v>
      </c>
      <c r="D8" s="4">
        <v>52253</v>
      </c>
      <c r="E8" s="4">
        <f t="shared" si="2"/>
        <v>101253</v>
      </c>
      <c r="F8" s="5">
        <f t="shared" si="0"/>
        <v>-4.170102746225418</v>
      </c>
      <c r="G8" s="5">
        <f t="shared" si="1"/>
        <v>4.446946506092179</v>
      </c>
      <c r="H8" s="1"/>
    </row>
    <row r="9" spans="2:8" ht="15">
      <c r="B9" s="3" t="s">
        <v>9</v>
      </c>
      <c r="C9" s="4">
        <v>46297</v>
      </c>
      <c r="D9" s="4">
        <v>49068</v>
      </c>
      <c r="E9" s="4">
        <f t="shared" si="2"/>
        <v>95365</v>
      </c>
      <c r="F9" s="5">
        <f t="shared" si="0"/>
        <v>-3.9400662620815963</v>
      </c>
      <c r="G9" s="5">
        <f t="shared" si="1"/>
        <v>4.175889827587527</v>
      </c>
      <c r="H9" s="1"/>
    </row>
    <row r="10" spans="2:8" ht="15">
      <c r="B10" s="3" t="s">
        <v>10</v>
      </c>
      <c r="C10" s="4">
        <v>41524</v>
      </c>
      <c r="D10" s="4">
        <v>45072</v>
      </c>
      <c r="E10" s="4">
        <f t="shared" si="2"/>
        <v>86596</v>
      </c>
      <c r="F10" s="5">
        <f t="shared" si="0"/>
        <v>-3.5338642129441693</v>
      </c>
      <c r="G10" s="5">
        <f t="shared" si="1"/>
        <v>3.8358136934259606</v>
      </c>
      <c r="H10" s="1"/>
    </row>
    <row r="11" spans="2:8" ht="15">
      <c r="B11" s="3" t="s">
        <v>11</v>
      </c>
      <c r="C11" s="4">
        <v>40180</v>
      </c>
      <c r="D11" s="4">
        <v>43113</v>
      </c>
      <c r="E11" s="4">
        <f t="shared" si="2"/>
        <v>83293</v>
      </c>
      <c r="F11" s="5">
        <f t="shared" si="0"/>
        <v>-3.4194842519048434</v>
      </c>
      <c r="G11" s="5">
        <f t="shared" si="1"/>
        <v>3.669094687714622</v>
      </c>
      <c r="H11" s="1"/>
    </row>
    <row r="12" spans="2:8" ht="15">
      <c r="B12" s="3" t="s">
        <v>12</v>
      </c>
      <c r="C12" s="4">
        <v>39670</v>
      </c>
      <c r="D12" s="4">
        <v>42876</v>
      </c>
      <c r="E12" s="4">
        <f t="shared" si="2"/>
        <v>82546</v>
      </c>
      <c r="F12" s="5">
        <f t="shared" si="0"/>
        <v>-3.3760811416890277</v>
      </c>
      <c r="G12" s="5">
        <f t="shared" si="1"/>
        <v>3.6489250070849195</v>
      </c>
      <c r="H12" s="1"/>
    </row>
    <row r="13" spans="2:8" ht="15">
      <c r="B13" s="3" t="s">
        <v>13</v>
      </c>
      <c r="C13" s="4">
        <v>34458</v>
      </c>
      <c r="D13" s="4">
        <v>37256</v>
      </c>
      <c r="E13" s="4">
        <f t="shared" si="2"/>
        <v>71714</v>
      </c>
      <c r="F13" s="5">
        <f t="shared" si="0"/>
        <v>-2.932518376110928</v>
      </c>
      <c r="G13" s="5">
        <f t="shared" si="1"/>
        <v>3.1706397533341675</v>
      </c>
      <c r="H13" s="1"/>
    </row>
    <row r="14" spans="2:8" ht="15">
      <c r="B14" s="3" t="s">
        <v>14</v>
      </c>
      <c r="C14" s="4">
        <v>31459</v>
      </c>
      <c r="D14" s="4">
        <v>34700</v>
      </c>
      <c r="E14" s="4">
        <f t="shared" si="2"/>
        <v>66159</v>
      </c>
      <c r="F14" s="5">
        <f t="shared" si="0"/>
        <v>-2.677291067214397</v>
      </c>
      <c r="G14" s="5">
        <f t="shared" si="1"/>
        <v>2.953113577429021</v>
      </c>
      <c r="H14" s="1"/>
    </row>
    <row r="15" spans="2:8" ht="15">
      <c r="B15" s="3" t="s">
        <v>15</v>
      </c>
      <c r="C15" s="4">
        <v>28431</v>
      </c>
      <c r="D15" s="4">
        <v>30637</v>
      </c>
      <c r="E15" s="4">
        <f t="shared" si="2"/>
        <v>59068</v>
      </c>
      <c r="F15" s="5">
        <f t="shared" si="0"/>
        <v>-2.4195957383252016</v>
      </c>
      <c r="G15" s="5">
        <f t="shared" si="1"/>
        <v>2.6073354660430237</v>
      </c>
      <c r="H15" s="1"/>
    </row>
    <row r="16" spans="2:8" ht="15">
      <c r="B16" s="3" t="s">
        <v>16</v>
      </c>
      <c r="C16" s="4">
        <v>23618</v>
      </c>
      <c r="D16" s="4">
        <v>26078</v>
      </c>
      <c r="E16" s="4">
        <f t="shared" si="2"/>
        <v>49696</v>
      </c>
      <c r="F16" s="5">
        <f t="shared" si="0"/>
        <v>-2.0099895236806518</v>
      </c>
      <c r="G16" s="5">
        <f t="shared" si="1"/>
        <v>2.2193457023687033</v>
      </c>
      <c r="H16" s="1"/>
    </row>
    <row r="17" spans="2:8" ht="15">
      <c r="B17" s="3" t="s">
        <v>17</v>
      </c>
      <c r="C17" s="4">
        <v>18044</v>
      </c>
      <c r="D17" s="4">
        <v>19762</v>
      </c>
      <c r="E17" s="4">
        <f t="shared" si="2"/>
        <v>37806</v>
      </c>
      <c r="F17" s="5">
        <f t="shared" si="0"/>
        <v>-1.535619060263091</v>
      </c>
      <c r="G17" s="5">
        <f t="shared" si="1"/>
        <v>1.6818279687940147</v>
      </c>
      <c r="H17" s="1"/>
    </row>
    <row r="18" spans="2:8" ht="15">
      <c r="B18" s="3" t="s">
        <v>18</v>
      </c>
      <c r="C18" s="4">
        <v>15131</v>
      </c>
      <c r="D18" s="4">
        <v>16142</v>
      </c>
      <c r="E18" s="4">
        <f t="shared" si="2"/>
        <v>31273</v>
      </c>
      <c r="F18" s="5">
        <f t="shared" si="0"/>
        <v>-1.2877107072068736</v>
      </c>
      <c r="G18" s="5">
        <f t="shared" si="1"/>
        <v>1.3737509903994023</v>
      </c>
      <c r="H18" s="1"/>
    </row>
    <row r="19" spans="2:8" ht="15">
      <c r="B19" s="3" t="s">
        <v>19</v>
      </c>
      <c r="C19" s="4">
        <v>11332</v>
      </c>
      <c r="D19" s="4">
        <v>12714</v>
      </c>
      <c r="E19" s="4">
        <f t="shared" si="2"/>
        <v>24046</v>
      </c>
      <c r="F19" s="5">
        <f t="shared" si="0"/>
        <v>-0.9644000881678866</v>
      </c>
      <c r="G19" s="5">
        <f t="shared" si="1"/>
        <v>1.0820140064389792</v>
      </c>
      <c r="H19" s="1"/>
    </row>
    <row r="20" spans="2:8" ht="15">
      <c r="B20" s="3" t="s">
        <v>20</v>
      </c>
      <c r="C20" s="4">
        <v>15583</v>
      </c>
      <c r="D20" s="4">
        <v>20695</v>
      </c>
      <c r="E20" s="4">
        <f t="shared" si="2"/>
        <v>36278</v>
      </c>
      <c r="F20" s="5">
        <f t="shared" si="0"/>
        <v>-1.3261777774373613</v>
      </c>
      <c r="G20" s="5">
        <f t="shared" si="1"/>
        <v>1.761230129247654</v>
      </c>
      <c r="H20" s="1"/>
    </row>
    <row r="21" spans="2:8" ht="15">
      <c r="B21" s="6" t="s">
        <v>21</v>
      </c>
      <c r="C21" s="7">
        <f>SUM(C4:C20)</f>
        <v>572741</v>
      </c>
      <c r="D21" s="7">
        <f>SUM(D4:D20)</f>
        <v>602290</v>
      </c>
      <c r="E21" s="7">
        <f t="shared" si="2"/>
        <v>1175031</v>
      </c>
      <c r="F21" s="8">
        <f t="shared" si="0"/>
        <v>-48.74262891787536</v>
      </c>
      <c r="G21" s="8">
        <f t="shared" si="1"/>
        <v>51.25737108212464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4813</v>
      </c>
      <c r="D4" s="4">
        <v>4554</v>
      </c>
      <c r="E4" s="4">
        <f>SUM(C4:D4)</f>
        <v>9367</v>
      </c>
      <c r="F4" s="5">
        <f aca="true" t="shared" si="0" ref="F4:F21">(C4*100/$E$21)*-1</f>
        <v>-1.717897832728934</v>
      </c>
      <c r="G4" s="5">
        <f aca="true" t="shared" si="1" ref="G4:G21">D4*100/$E$21</f>
        <v>1.6254532994489022</v>
      </c>
      <c r="H4" s="1"/>
    </row>
    <row r="5" spans="2:8" ht="15">
      <c r="B5" s="3" t="s">
        <v>5</v>
      </c>
      <c r="C5" s="4">
        <v>6395</v>
      </c>
      <c r="D5" s="4">
        <v>6060</v>
      </c>
      <c r="E5" s="4">
        <f aca="true" t="shared" si="2" ref="E5:E21">SUM(C5:D5)</f>
        <v>12455</v>
      </c>
      <c r="F5" s="5">
        <f t="shared" si="0"/>
        <v>-2.282559036006967</v>
      </c>
      <c r="G5" s="5">
        <f t="shared" si="1"/>
        <v>2.1629879215327947</v>
      </c>
      <c r="H5" s="1"/>
    </row>
    <row r="6" spans="2:8" ht="15">
      <c r="B6" s="3" t="s">
        <v>6</v>
      </c>
      <c r="C6" s="4">
        <v>5927</v>
      </c>
      <c r="D6" s="4">
        <v>5651</v>
      </c>
      <c r="E6" s="4">
        <f t="shared" si="2"/>
        <v>11578</v>
      </c>
      <c r="F6" s="5">
        <f t="shared" si="0"/>
        <v>-2.1155164044430483</v>
      </c>
      <c r="G6" s="5">
        <f t="shared" si="1"/>
        <v>2.017004083264327</v>
      </c>
      <c r="H6" s="1"/>
    </row>
    <row r="7" spans="2:8" ht="15">
      <c r="B7" s="3" t="s">
        <v>7</v>
      </c>
      <c r="C7" s="4">
        <v>7176</v>
      </c>
      <c r="D7" s="4">
        <v>6619</v>
      </c>
      <c r="E7" s="4">
        <f t="shared" si="2"/>
        <v>13795</v>
      </c>
      <c r="F7" s="5">
        <f t="shared" si="0"/>
        <v>-2.561320350646755</v>
      </c>
      <c r="G7" s="5">
        <f t="shared" si="1"/>
        <v>2.3625110647896976</v>
      </c>
      <c r="H7" s="1"/>
    </row>
    <row r="8" spans="2:8" ht="15">
      <c r="B8" s="3" t="s">
        <v>8</v>
      </c>
      <c r="C8" s="4">
        <v>10969</v>
      </c>
      <c r="D8" s="4">
        <v>10035</v>
      </c>
      <c r="E8" s="4">
        <f t="shared" si="2"/>
        <v>21004</v>
      </c>
      <c r="F8" s="5">
        <f t="shared" si="0"/>
        <v>-3.9151509094543275</v>
      </c>
      <c r="G8" s="5">
        <f t="shared" si="1"/>
        <v>3.581779503726336</v>
      </c>
      <c r="H8" s="1"/>
    </row>
    <row r="9" spans="2:8" ht="15">
      <c r="B9" s="3" t="s">
        <v>9</v>
      </c>
      <c r="C9" s="4">
        <v>13674</v>
      </c>
      <c r="D9" s="4">
        <v>13998</v>
      </c>
      <c r="E9" s="4">
        <f t="shared" si="2"/>
        <v>27672</v>
      </c>
      <c r="F9" s="5">
        <f t="shared" si="0"/>
        <v>-4.880643042745781</v>
      </c>
      <c r="G9" s="5">
        <f t="shared" si="1"/>
        <v>4.9962879415208015</v>
      </c>
      <c r="H9" s="1"/>
    </row>
    <row r="10" spans="2:8" ht="15">
      <c r="B10" s="3" t="s">
        <v>10</v>
      </c>
      <c r="C10" s="4">
        <v>14706</v>
      </c>
      <c r="D10" s="4">
        <v>14697</v>
      </c>
      <c r="E10" s="4">
        <f t="shared" si="2"/>
        <v>29403</v>
      </c>
      <c r="F10" s="5">
        <f t="shared" si="0"/>
        <v>-5.248993461066218</v>
      </c>
      <c r="G10" s="5">
        <f t="shared" si="1"/>
        <v>5.2457811027669115</v>
      </c>
      <c r="H10" s="1"/>
    </row>
    <row r="11" spans="2:8" ht="15">
      <c r="B11" s="3" t="s">
        <v>11</v>
      </c>
      <c r="C11" s="4">
        <v>13534</v>
      </c>
      <c r="D11" s="4">
        <v>13696</v>
      </c>
      <c r="E11" s="4">
        <f t="shared" si="2"/>
        <v>27230</v>
      </c>
      <c r="F11" s="5">
        <f t="shared" si="0"/>
        <v>-4.830673024756575</v>
      </c>
      <c r="G11" s="5">
        <f t="shared" si="1"/>
        <v>4.888495474144085</v>
      </c>
      <c r="H11" s="1"/>
    </row>
    <row r="12" spans="2:8" ht="15">
      <c r="B12" s="3" t="s">
        <v>12</v>
      </c>
      <c r="C12" s="4">
        <v>12894</v>
      </c>
      <c r="D12" s="4">
        <v>13153</v>
      </c>
      <c r="E12" s="4">
        <f t="shared" si="2"/>
        <v>26047</v>
      </c>
      <c r="F12" s="5">
        <f t="shared" si="0"/>
        <v>-4.602238656805916</v>
      </c>
      <c r="G12" s="5">
        <f t="shared" si="1"/>
        <v>4.694683190085948</v>
      </c>
      <c r="H12" s="1"/>
    </row>
    <row r="13" spans="2:8" ht="15">
      <c r="B13" s="3" t="s">
        <v>13</v>
      </c>
      <c r="C13" s="4">
        <v>10677</v>
      </c>
      <c r="D13" s="4">
        <v>10734</v>
      </c>
      <c r="E13" s="4">
        <f t="shared" si="2"/>
        <v>21411</v>
      </c>
      <c r="F13" s="5">
        <f t="shared" si="0"/>
        <v>-3.8109277290768397</v>
      </c>
      <c r="G13" s="5">
        <f t="shared" si="1"/>
        <v>3.831272664972445</v>
      </c>
      <c r="H13" s="1"/>
    </row>
    <row r="14" spans="2:8" ht="15">
      <c r="B14" s="3" t="s">
        <v>14</v>
      </c>
      <c r="C14" s="4">
        <v>9009</v>
      </c>
      <c r="D14" s="4">
        <v>9126</v>
      </c>
      <c r="E14" s="4">
        <f t="shared" si="2"/>
        <v>18135</v>
      </c>
      <c r="F14" s="5">
        <f t="shared" si="0"/>
        <v>-3.215570657605437</v>
      </c>
      <c r="G14" s="5">
        <f t="shared" si="1"/>
        <v>3.2573313154964163</v>
      </c>
      <c r="H14" s="1"/>
    </row>
    <row r="15" spans="2:8" ht="15">
      <c r="B15" s="3" t="s">
        <v>15</v>
      </c>
      <c r="C15" s="4">
        <v>7814</v>
      </c>
      <c r="D15" s="4">
        <v>8535</v>
      </c>
      <c r="E15" s="4">
        <f t="shared" si="2"/>
        <v>16349</v>
      </c>
      <c r="F15" s="5">
        <f t="shared" si="0"/>
        <v>-2.789040861197567</v>
      </c>
      <c r="G15" s="5">
        <f t="shared" si="1"/>
        <v>3.0463864538419805</v>
      </c>
      <c r="H15" s="1"/>
    </row>
    <row r="16" spans="2:8" ht="15">
      <c r="B16" s="3" t="s">
        <v>16</v>
      </c>
      <c r="C16" s="4">
        <v>6303</v>
      </c>
      <c r="D16" s="4">
        <v>7231</v>
      </c>
      <c r="E16" s="4">
        <f t="shared" si="2"/>
        <v>13534</v>
      </c>
      <c r="F16" s="5">
        <f t="shared" si="0"/>
        <v>-2.24972159561406</v>
      </c>
      <c r="G16" s="5">
        <f t="shared" si="1"/>
        <v>2.5809514291425146</v>
      </c>
      <c r="H16" s="1"/>
    </row>
    <row r="17" spans="2:8" ht="15">
      <c r="B17" s="3" t="s">
        <v>17</v>
      </c>
      <c r="C17" s="4">
        <v>5032</v>
      </c>
      <c r="D17" s="4">
        <v>5726</v>
      </c>
      <c r="E17" s="4">
        <f t="shared" si="2"/>
        <v>10758</v>
      </c>
      <c r="F17" s="5">
        <f t="shared" si="0"/>
        <v>-1.79606521801205</v>
      </c>
      <c r="G17" s="5">
        <f t="shared" si="1"/>
        <v>2.043773735758545</v>
      </c>
      <c r="H17" s="1"/>
    </row>
    <row r="18" spans="2:8" ht="15">
      <c r="B18" s="3" t="s">
        <v>18</v>
      </c>
      <c r="C18" s="4">
        <v>3651</v>
      </c>
      <c r="D18" s="4">
        <v>4448</v>
      </c>
      <c r="E18" s="4">
        <f t="shared" si="2"/>
        <v>8099</v>
      </c>
      <c r="F18" s="5">
        <f t="shared" si="0"/>
        <v>-1.3031466834185204</v>
      </c>
      <c r="G18" s="5">
        <f t="shared" si="1"/>
        <v>1.5876188572570744</v>
      </c>
      <c r="H18" s="1"/>
    </row>
    <row r="19" spans="2:8" ht="15">
      <c r="B19" s="3" t="s">
        <v>19</v>
      </c>
      <c r="C19" s="4">
        <v>2550</v>
      </c>
      <c r="D19" s="4">
        <v>3220</v>
      </c>
      <c r="E19" s="4">
        <f t="shared" si="2"/>
        <v>5770</v>
      </c>
      <c r="F19" s="5">
        <f t="shared" si="0"/>
        <v>-0.9101681848034037</v>
      </c>
      <c r="G19" s="5">
        <f t="shared" si="1"/>
        <v>1.149310413751749</v>
      </c>
      <c r="H19" s="1"/>
    </row>
    <row r="20" spans="2:8" ht="15">
      <c r="B20" s="3" t="s">
        <v>20</v>
      </c>
      <c r="C20" s="4">
        <v>3100</v>
      </c>
      <c r="D20" s="4">
        <v>4461</v>
      </c>
      <c r="E20" s="4">
        <f t="shared" si="2"/>
        <v>7561</v>
      </c>
      <c r="F20" s="5">
        <f t="shared" si="0"/>
        <v>-1.1064789697610005</v>
      </c>
      <c r="G20" s="5">
        <f t="shared" si="1"/>
        <v>1.5922589303560721</v>
      </c>
      <c r="H20" s="1"/>
    </row>
    <row r="21" spans="2:8" ht="15">
      <c r="B21" s="6" t="s">
        <v>21</v>
      </c>
      <c r="C21" s="7">
        <f>SUM(C4:C20)</f>
        <v>138224</v>
      </c>
      <c r="D21" s="7">
        <f>SUM(D4:D20)</f>
        <v>141944</v>
      </c>
      <c r="E21" s="7">
        <f t="shared" si="2"/>
        <v>280168</v>
      </c>
      <c r="F21" s="8">
        <f t="shared" si="0"/>
        <v>-49.3361126181434</v>
      </c>
      <c r="G21" s="8">
        <f t="shared" si="1"/>
        <v>50.6638873818566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298</v>
      </c>
      <c r="D4" s="4">
        <v>307</v>
      </c>
      <c r="E4" s="4">
        <v>750</v>
      </c>
      <c r="F4" s="5">
        <f aca="true" t="shared" si="0" ref="F4:F21">(C4*100/$E$21)*-1</f>
        <v>-0.8814481779460482</v>
      </c>
      <c r="G4" s="5">
        <f aca="true" t="shared" si="1" ref="G4:G21">D4*100/$E$21</f>
        <v>0.9080690960719356</v>
      </c>
      <c r="H4" s="1"/>
    </row>
    <row r="5" spans="2:8" ht="15">
      <c r="B5" s="3" t="s">
        <v>5</v>
      </c>
      <c r="C5" s="4">
        <v>466</v>
      </c>
      <c r="D5" s="4">
        <v>422</v>
      </c>
      <c r="E5" s="4">
        <v>1257</v>
      </c>
      <c r="F5" s="5">
        <f t="shared" si="0"/>
        <v>-1.3783719829626124</v>
      </c>
      <c r="G5" s="5">
        <f t="shared" si="1"/>
        <v>1.248225272124941</v>
      </c>
      <c r="H5" s="1"/>
    </row>
    <row r="6" spans="2:8" ht="15">
      <c r="B6" s="3" t="s">
        <v>6</v>
      </c>
      <c r="C6" s="4">
        <v>794</v>
      </c>
      <c r="D6" s="4">
        <v>737</v>
      </c>
      <c r="E6" s="4">
        <v>1056</v>
      </c>
      <c r="F6" s="5">
        <f t="shared" si="0"/>
        <v>-2.3485565546616187</v>
      </c>
      <c r="G6" s="5">
        <f t="shared" si="1"/>
        <v>2.1799574065309986</v>
      </c>
      <c r="H6" s="1"/>
    </row>
    <row r="7" spans="2:8" ht="15">
      <c r="B7" s="3" t="s">
        <v>7</v>
      </c>
      <c r="C7" s="4">
        <v>1159</v>
      </c>
      <c r="D7" s="4">
        <v>1100</v>
      </c>
      <c r="E7" s="4">
        <v>2438</v>
      </c>
      <c r="F7" s="5">
        <f t="shared" si="0"/>
        <v>-3.4281826786559395</v>
      </c>
      <c r="G7" s="5">
        <f t="shared" si="1"/>
        <v>3.2536677709417887</v>
      </c>
      <c r="H7" s="1"/>
    </row>
    <row r="8" spans="2:8" ht="15">
      <c r="B8" s="3" t="s">
        <v>8</v>
      </c>
      <c r="C8" s="4">
        <v>1289</v>
      </c>
      <c r="D8" s="4">
        <v>1266</v>
      </c>
      <c r="E8" s="4">
        <v>817</v>
      </c>
      <c r="F8" s="5">
        <f t="shared" si="0"/>
        <v>-3.8127070515854236</v>
      </c>
      <c r="G8" s="5">
        <f t="shared" si="1"/>
        <v>3.7446758163748224</v>
      </c>
      <c r="H8" s="1"/>
    </row>
    <row r="9" spans="2:8" ht="15">
      <c r="B9" s="3" t="s">
        <v>9</v>
      </c>
      <c r="C9" s="4">
        <v>383</v>
      </c>
      <c r="D9" s="4">
        <v>410</v>
      </c>
      <c r="E9" s="4">
        <v>578</v>
      </c>
      <c r="F9" s="5">
        <f t="shared" si="0"/>
        <v>-1.1328679602460956</v>
      </c>
      <c r="G9" s="5">
        <f t="shared" si="1"/>
        <v>1.2127307146237576</v>
      </c>
      <c r="H9" s="1"/>
    </row>
    <row r="10" spans="2:8" ht="15">
      <c r="B10" s="3" t="s">
        <v>10</v>
      </c>
      <c r="C10" s="4">
        <v>324</v>
      </c>
      <c r="D10" s="4">
        <v>437</v>
      </c>
      <c r="E10" s="4">
        <v>1002</v>
      </c>
      <c r="F10" s="5">
        <f t="shared" si="0"/>
        <v>-0.9583530525319451</v>
      </c>
      <c r="G10" s="5">
        <f t="shared" si="1"/>
        <v>1.2925934690014198</v>
      </c>
      <c r="H10" s="1"/>
    </row>
    <row r="11" spans="2:8" ht="15">
      <c r="B11" s="3" t="s">
        <v>11</v>
      </c>
      <c r="C11" s="4">
        <v>458</v>
      </c>
      <c r="D11" s="4">
        <v>706</v>
      </c>
      <c r="E11" s="4">
        <v>1682</v>
      </c>
      <c r="F11" s="5">
        <f t="shared" si="0"/>
        <v>-1.3547089446284903</v>
      </c>
      <c r="G11" s="5">
        <f t="shared" si="1"/>
        <v>2.0882631329862753</v>
      </c>
      <c r="H11" s="1"/>
    </row>
    <row r="12" spans="2:8" ht="15">
      <c r="B12" s="3" t="s">
        <v>12</v>
      </c>
      <c r="C12" s="4">
        <v>660</v>
      </c>
      <c r="D12" s="4">
        <v>1079</v>
      </c>
      <c r="E12" s="4">
        <v>2604</v>
      </c>
      <c r="F12" s="5">
        <f t="shared" si="0"/>
        <v>-1.9522006625650734</v>
      </c>
      <c r="G12" s="5">
        <f t="shared" si="1"/>
        <v>3.1915522953147186</v>
      </c>
      <c r="H12" s="1"/>
    </row>
    <row r="13" spans="2:8" ht="15">
      <c r="B13" s="3" t="s">
        <v>13</v>
      </c>
      <c r="C13" s="4">
        <v>930</v>
      </c>
      <c r="D13" s="4">
        <v>1452</v>
      </c>
      <c r="E13" s="4">
        <v>3455</v>
      </c>
      <c r="F13" s="5">
        <f t="shared" si="0"/>
        <v>-2.7508282063416942</v>
      </c>
      <c r="G13" s="5">
        <f t="shared" si="1"/>
        <v>4.2948414576431615</v>
      </c>
      <c r="H13" s="1"/>
    </row>
    <row r="14" spans="2:8" ht="15">
      <c r="B14" s="3" t="s">
        <v>14</v>
      </c>
      <c r="C14" s="4">
        <v>1237</v>
      </c>
      <c r="D14" s="4">
        <v>2019</v>
      </c>
      <c r="E14" s="4">
        <v>3795</v>
      </c>
      <c r="F14" s="5">
        <f t="shared" si="0"/>
        <v>-3.6588973024136298</v>
      </c>
      <c r="G14" s="5">
        <f t="shared" si="1"/>
        <v>5.971959299574065</v>
      </c>
      <c r="H14" s="1"/>
    </row>
    <row r="15" spans="2:8" ht="15">
      <c r="B15" s="3" t="s">
        <v>15</v>
      </c>
      <c r="C15" s="4">
        <v>1566</v>
      </c>
      <c r="D15" s="4">
        <v>2269</v>
      </c>
      <c r="E15" s="4">
        <v>3318</v>
      </c>
      <c r="F15" s="5">
        <f t="shared" si="0"/>
        <v>-4.632039753904401</v>
      </c>
      <c r="G15" s="5">
        <f t="shared" si="1"/>
        <v>6.711429247515381</v>
      </c>
      <c r="H15" s="1"/>
    </row>
    <row r="16" spans="2:8" ht="15">
      <c r="B16" s="3" t="s">
        <v>16</v>
      </c>
      <c r="C16" s="4">
        <v>1522</v>
      </c>
      <c r="D16" s="4">
        <v>2050</v>
      </c>
      <c r="E16" s="4">
        <v>3199</v>
      </c>
      <c r="F16" s="5">
        <f t="shared" si="0"/>
        <v>-4.50189304306673</v>
      </c>
      <c r="G16" s="5">
        <f t="shared" si="1"/>
        <v>6.063653573118788</v>
      </c>
      <c r="H16" s="1"/>
    </row>
    <row r="17" spans="2:8" ht="15">
      <c r="B17" s="3" t="s">
        <v>17</v>
      </c>
      <c r="C17" s="4">
        <v>1339</v>
      </c>
      <c r="D17" s="4">
        <v>1893</v>
      </c>
      <c r="E17" s="4">
        <v>2232</v>
      </c>
      <c r="F17" s="5">
        <f t="shared" si="0"/>
        <v>-3.9606010411736867</v>
      </c>
      <c r="G17" s="5">
        <f t="shared" si="1"/>
        <v>5.599266445811642</v>
      </c>
      <c r="H17" s="1"/>
    </row>
    <row r="18" spans="2:8" ht="15">
      <c r="B18" s="3" t="s">
        <v>18</v>
      </c>
      <c r="C18" s="4">
        <v>1085</v>
      </c>
      <c r="D18" s="4">
        <v>1383</v>
      </c>
      <c r="E18" s="4">
        <v>1331</v>
      </c>
      <c r="F18" s="5">
        <f t="shared" si="0"/>
        <v>-3.20929957406531</v>
      </c>
      <c r="G18" s="5">
        <f t="shared" si="1"/>
        <v>4.090747752011358</v>
      </c>
      <c r="H18" s="1"/>
    </row>
    <row r="19" spans="2:8" ht="15">
      <c r="B19" s="3" t="s">
        <v>19</v>
      </c>
      <c r="C19" s="4">
        <v>669</v>
      </c>
      <c r="D19" s="4">
        <v>942</v>
      </c>
      <c r="E19" s="4">
        <v>570</v>
      </c>
      <c r="F19" s="5">
        <f t="shared" si="0"/>
        <v>-1.9788215806909608</v>
      </c>
      <c r="G19" s="5">
        <f t="shared" si="1"/>
        <v>2.7863227638428776</v>
      </c>
      <c r="H19" s="1"/>
    </row>
    <row r="20" spans="2:8" ht="15">
      <c r="B20" s="3" t="s">
        <v>20</v>
      </c>
      <c r="C20" s="4">
        <v>448</v>
      </c>
      <c r="D20" s="4">
        <v>709</v>
      </c>
      <c r="E20" s="4">
        <v>561</v>
      </c>
      <c r="F20" s="5">
        <f t="shared" si="0"/>
        <v>-1.3251301467108376</v>
      </c>
      <c r="G20" s="5">
        <f t="shared" si="1"/>
        <v>2.097136772361571</v>
      </c>
      <c r="H20" s="1"/>
    </row>
    <row r="21" spans="2:8" ht="15">
      <c r="B21" s="6" t="s">
        <v>21</v>
      </c>
      <c r="C21" s="7">
        <f>SUM(C4:C20)</f>
        <v>14627</v>
      </c>
      <c r="D21" s="7">
        <f>SUM(D4:D20)</f>
        <v>19181</v>
      </c>
      <c r="E21" s="7">
        <f>SUM(C21:D21)</f>
        <v>33808</v>
      </c>
      <c r="F21" s="8">
        <f t="shared" si="0"/>
        <v>-43.264907714150496</v>
      </c>
      <c r="G21" s="8">
        <f t="shared" si="1"/>
        <v>56.735092285849504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2013-10-17T01:41:50Z</dcterms:created>
  <dcterms:modified xsi:type="dcterms:W3CDTF">2023-12-18T21:02:17Z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