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<sst xmlns="http://schemas.openxmlformats.org/spreadsheetml/2006/main" count="197" uniqueCount="67">
  <si>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</si>
  <si>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</si>
  <si>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</si>
  <si>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</si>
  <si>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</si>
  <si>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</si>
  <si>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</si>
  <si>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</si>
  <si>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</si>
  <si>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</si>
  <si>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</si>
  <si>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</si>
  <si>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</si>
  <si>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</si>
  <si>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</si>
  <si>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</si>
  <si>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</si>
  <si>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</si>
  <si>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</si>
  <si>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</si>
  <si>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</si>
  <si>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</si>
  <si>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</si>
  <si>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</si>
  <si>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</si>
  <si>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</si>
  <si>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</si>
  <si>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</si>
  <si>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</si>
  <si>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</si>
  <si>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</si>
  <si>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</si>
  <si>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</si>
  <si>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</si>
  <si>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</si>
  <si>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</si>
  <si>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</si>
  <si>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</si>
  <si>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</si>
  <si>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</si>
  <si>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</si>
  <si>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</si>
  <si>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</si>
  <si>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</si>
  <si>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</si>
  <si>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</si>
  <si>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</si>
  <si>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</si>
  <si>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</si>
  <si>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</si>
  <si>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</si>
  <si>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</si>
  <si>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</si>
  <si>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</si>
  <si>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</si>
  <si>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</si>
  <si>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</si>
  <si>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</si>
  <si>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</si>
  <si>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</si>
  <si>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</si>
  <si>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</si>
  <si>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</si>
  <si>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</si>
  <si>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2023</t>
  </si>
  <si>
    <t>2022</t>
  </si>
  <si>
    <t>CUADRO COMPARATIVO 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</si>
</sst>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30285275"/>
        <c:axId val="4132020"/>
      </c:bar3DChart>
      <c:catAx>
        <c:axId val="302852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5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H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8" width="9.00390625" style="0" customWidth="1"/>
    <col min="139" max="139" width="9.7109375" style="0" bestFit="1" customWidth="1"/>
  </cols>
  <sheetData>
    <row r="1" spans="1:139" ht="15.75" customHeight="1" thickBot="1">
      <c r="A1" s="50" t="s">
        <v>23</v>
      </c>
      <c r="B1" s="52" t="s">
        <v>24</v>
      </c>
      <c r="C1" s="53"/>
      <c r="D1" s="53"/>
      <c r="E1" s="53"/>
      <c r="F1" s="53"/>
      <c r="G1" s="53"/>
      <c r="H1" s="53"/>
      <c r="I1" s="53"/>
      <c r="J1" s="54"/>
      <c r="K1" s="58" t="s">
        <v>25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8" t="s">
        <v>29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  <c r="AI1" s="61" t="s">
        <v>34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46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3"/>
      <c r="BG1" s="58" t="s">
        <v>48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60"/>
      <c r="BS1" s="58" t="s">
        <v>50</v>
      </c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8" t="s">
        <v>52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8" t="s">
        <v>56</v>
      </c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60"/>
      <c r="DC1" s="58" t="s">
        <v>58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60"/>
      <c r="DO1" s="58" t="s">
        <v>60</v>
      </c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8" t="s">
        <v>63</v>
      </c>
      <c r="EB1" s="59"/>
      <c r="EC1" s="59"/>
      <c r="ED1" s="59"/>
      <c r="EE1" s="59"/>
      <c r="EF1" s="59"/>
      <c r="EG1" s="59"/>
      <c r="EH1" s="60"/>
      <c r="EI1" s="55" t="s">
        <v>22</v>
      </c>
    </row>
    <row r="2" spans="1:139" ht="18.75" customHeight="1" thickBot="1">
      <c r="A2" s="5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46" t="s">
        <v>3</v>
      </c>
      <c r="EH2" s="46" t="s">
        <v>1</v>
      </c>
      <c r="EI2" s="56"/>
    </row>
    <row r="3" spans="1:139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9">
        <v>0</v>
      </c>
      <c r="EI3" s="37">
        <f>AVERAGE(B3:EH3)</f>
        <v>9.613138686131387</v>
      </c>
    </row>
    <row r="4" spans="1:139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14">
        <v>1</v>
      </c>
      <c r="EH4" s="14">
        <v>0</v>
      </c>
      <c r="EI4" s="38">
        <f aca="true" t="shared" si="0" ref="EI4:EI39">AVERAGE(B4:EH4)</f>
        <v>0.1897810218978102</v>
      </c>
    </row>
    <row r="5" spans="1:139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9">
        <v>35594</v>
      </c>
      <c r="EH5" s="9">
        <v>35555</v>
      </c>
      <c r="EI5" s="37">
        <f t="shared" si="0"/>
        <v>17896.576642335767</v>
      </c>
    </row>
    <row r="6" spans="1:139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14">
        <v>3608</v>
      </c>
      <c r="EH6" s="14">
        <v>3751</v>
      </c>
      <c r="EI6" s="38">
        <f t="shared" si="0"/>
        <v>1313.8394160583941</v>
      </c>
    </row>
    <row r="7" spans="1:139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37">
        <f t="shared" si="0"/>
        <v>0.029197080291970802</v>
      </c>
    </row>
    <row r="8" spans="1:139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38">
        <f t="shared" si="0"/>
        <v>18248.26277372263</v>
      </c>
    </row>
    <row r="9" spans="1:139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37">
        <f t="shared" si="0"/>
        <v>0.9635036496350365</v>
      </c>
    </row>
    <row r="10" spans="1:139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38">
        <f t="shared" si="0"/>
        <v>3614.8613138686133</v>
      </c>
    </row>
    <row r="11" spans="1:139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9">
        <v>1</v>
      </c>
      <c r="EH11" s="9">
        <v>0</v>
      </c>
      <c r="EI11" s="37">
        <f t="shared" si="0"/>
        <v>0.08029197080291971</v>
      </c>
    </row>
    <row r="12" spans="1:139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38">
        <f t="shared" si="0"/>
        <v>0.06569343065693431</v>
      </c>
    </row>
    <row r="13" spans="1:139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37">
        <f t="shared" si="0"/>
        <v>0.014598540145985401</v>
      </c>
    </row>
    <row r="14" spans="1:139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38">
        <f t="shared" si="0"/>
        <v>0.24087591240875914</v>
      </c>
    </row>
    <row r="15" spans="1:139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37">
        <f t="shared" si="0"/>
        <v>1.3211678832116789</v>
      </c>
    </row>
    <row r="16" spans="1:139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14">
        <v>0</v>
      </c>
      <c r="EH16" s="14">
        <v>1</v>
      </c>
      <c r="EI16" s="38">
        <f t="shared" si="0"/>
        <v>0.291970802919708</v>
      </c>
    </row>
    <row r="17" spans="1:139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37">
        <f t="shared" si="0"/>
        <v>21404.452554744526</v>
      </c>
    </row>
    <row r="18" spans="1:139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38">
        <f t="shared" si="0"/>
        <v>0.10218978102189781</v>
      </c>
    </row>
    <row r="19" spans="1:139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9">
        <v>1</v>
      </c>
      <c r="EH19" s="9">
        <v>1</v>
      </c>
      <c r="EI19" s="37">
        <f t="shared" si="0"/>
        <v>0.3284671532846715</v>
      </c>
    </row>
    <row r="20" spans="1:139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14">
        <v>1</v>
      </c>
      <c r="EH20" s="14">
        <v>0</v>
      </c>
      <c r="EI20" s="38">
        <f t="shared" si="0"/>
        <v>0.34306569343065696</v>
      </c>
    </row>
    <row r="21" spans="1:139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37">
        <f t="shared" si="0"/>
        <v>3.218978102189781</v>
      </c>
    </row>
    <row r="22" spans="1:139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14">
        <v>5728</v>
      </c>
      <c r="EH22" s="14">
        <v>5567</v>
      </c>
      <c r="EI22" s="38">
        <f t="shared" si="0"/>
        <v>1545.1678832116788</v>
      </c>
    </row>
    <row r="23" spans="1:139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37">
        <f t="shared" si="0"/>
        <v>43685.02189781022</v>
      </c>
    </row>
    <row r="24" spans="1:139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14">
        <v>116837</v>
      </c>
      <c r="EH24" s="14">
        <v>117563</v>
      </c>
      <c r="EI24" s="38">
        <f t="shared" si="0"/>
        <v>54059.41605839416</v>
      </c>
    </row>
    <row r="25" spans="1:139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37">
        <f t="shared" si="0"/>
        <v>0.021897810218978103</v>
      </c>
    </row>
    <row r="26" spans="1:139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14">
        <v>50</v>
      </c>
      <c r="EH26" s="14">
        <v>49</v>
      </c>
      <c r="EI26" s="38">
        <f t="shared" si="0"/>
        <v>45.64963503649635</v>
      </c>
    </row>
    <row r="27" spans="1:139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9">
        <v>11</v>
      </c>
      <c r="EH27" s="9">
        <v>12</v>
      </c>
      <c r="EI27" s="37">
        <f t="shared" si="0"/>
        <v>9.10948905109489</v>
      </c>
    </row>
    <row r="28" spans="1:139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14">
        <v>178</v>
      </c>
      <c r="EH28" s="14">
        <v>177</v>
      </c>
      <c r="EI28" s="38">
        <f t="shared" si="0"/>
        <v>257.4744525547445</v>
      </c>
    </row>
    <row r="29" spans="1:139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37">
        <f t="shared" si="0"/>
        <v>0.8686131386861314</v>
      </c>
    </row>
    <row r="30" spans="1:139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14">
        <v>98484</v>
      </c>
      <c r="EH30" s="14">
        <v>98946</v>
      </c>
      <c r="EI30" s="38">
        <f t="shared" si="0"/>
        <v>68047.24087591241</v>
      </c>
    </row>
    <row r="31" spans="1:139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9">
        <v>2383</v>
      </c>
      <c r="EH31" s="9">
        <v>2517</v>
      </c>
      <c r="EI31" s="37">
        <f t="shared" si="0"/>
        <v>234.20437956204378</v>
      </c>
    </row>
    <row r="32" spans="1:139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14">
        <v>12551</v>
      </c>
      <c r="EH32" s="14">
        <v>12688</v>
      </c>
      <c r="EI32" s="38">
        <f t="shared" si="0"/>
        <v>5169.043795620438</v>
      </c>
    </row>
    <row r="33" spans="1:139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37">
        <f t="shared" si="0"/>
        <v>24011.481751824816</v>
      </c>
    </row>
    <row r="34" spans="1:139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38">
        <f t="shared" si="0"/>
        <v>0.08759124087591241</v>
      </c>
    </row>
    <row r="35" spans="1:139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9">
        <v>6</v>
      </c>
      <c r="EH35" s="9">
        <v>2</v>
      </c>
      <c r="EI35" s="37">
        <f t="shared" si="0"/>
        <v>4.372262773722627</v>
      </c>
    </row>
    <row r="36" spans="1:139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38">
        <f t="shared" si="0"/>
        <v>3.3576642335766422</v>
      </c>
    </row>
    <row r="37" spans="1:139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37">
        <f t="shared" si="0"/>
        <v>3355.875912408759</v>
      </c>
    </row>
    <row r="38" spans="1:139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38">
        <f t="shared" si="0"/>
        <v>0.0072992700729927005</v>
      </c>
    </row>
    <row r="39" spans="1:139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 aca="true" t="shared" si="6" ref="EB39:EG39">SUM(EB3:EB38)</f>
        <v>263752</v>
      </c>
      <c r="EC39" s="19">
        <f>SUM(EC3:EC38)</f>
        <v>269116</v>
      </c>
      <c r="ED39" s="19">
        <f t="shared" si="6"/>
        <v>271766</v>
      </c>
      <c r="EE39" s="19">
        <f t="shared" si="6"/>
        <v>272247</v>
      </c>
      <c r="EF39" s="19">
        <f t="shared" si="6"/>
        <v>273986</v>
      </c>
      <c r="EG39" s="19">
        <f t="shared" si="6"/>
        <v>275434</v>
      </c>
      <c r="EH39" s="19">
        <f>SUM(EH3:EH38)</f>
        <v>276829</v>
      </c>
      <c r="EI39" s="39">
        <f t="shared" si="0"/>
        <v>262923.197080292</v>
      </c>
    </row>
    <row r="40" ht="15.75" customHeight="1"/>
    <row r="41" spans="1:10" ht="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15.75" thickBot="1"/>
    <row r="43" spans="3:7" ht="15.75" thickBot="1">
      <c r="C43" s="47" t="s">
        <v>66</v>
      </c>
      <c r="D43" s="48"/>
      <c r="E43" s="48"/>
      <c r="F43" s="48"/>
      <c r="G43" s="49"/>
    </row>
    <row r="44" spans="3:7" ht="15.75" thickBot="1">
      <c r="C44" s="25" t="s">
        <v>0</v>
      </c>
      <c r="D44" s="26" t="s">
        <v>5</v>
      </c>
      <c r="E44" s="26" t="s">
        <v>4</v>
      </c>
      <c r="F44" s="26" t="s">
        <v>3</v>
      </c>
      <c r="G44" s="27" t="s">
        <v>1</v>
      </c>
    </row>
    <row r="45" spans="3:8" ht="16.5" thickBot="1">
      <c r="C45" s="42">
        <v>284626</v>
      </c>
      <c r="D45" s="43">
        <v>285444</v>
      </c>
      <c r="E45" s="43">
        <v>287238</v>
      </c>
      <c r="F45" s="43">
        <v>271111</v>
      </c>
      <c r="G45" s="43">
        <v>272972</v>
      </c>
      <c r="H45" s="40" t="s">
        <v>65</v>
      </c>
    </row>
    <row r="46" spans="1:139" s="21" customFormat="1" ht="16.5" thickBot="1">
      <c r="A46"/>
      <c r="B46"/>
      <c r="C46" s="44">
        <v>271766</v>
      </c>
      <c r="D46" s="33">
        <v>272247</v>
      </c>
      <c r="E46" s="33">
        <v>273986</v>
      </c>
      <c r="F46" s="33">
        <v>275434</v>
      </c>
      <c r="G46" s="33">
        <v>276829</v>
      </c>
      <c r="H46" s="41" t="s">
        <v>64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39" ht="16.5" thickBot="1">
      <c r="A47" s="21"/>
      <c r="B47" s="21"/>
      <c r="C47" s="22">
        <f>C46-C45</f>
        <v>-12860</v>
      </c>
      <c r="D47" s="23">
        <f>D46-D45</f>
        <v>-13197</v>
      </c>
      <c r="E47" s="23">
        <f>E46-E45</f>
        <v>-13252</v>
      </c>
      <c r="F47" s="23">
        <f>F46-F45</f>
        <v>4323</v>
      </c>
      <c r="G47" s="24">
        <f>G46-G45</f>
        <v>3857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I47" s="21"/>
    </row>
    <row r="48" spans="18:138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</row>
  </sheetData>
  <sheetProtection/>
  <mergeCells count="16">
    <mergeCell ref="C43:G43"/>
    <mergeCell ref="A1:A2"/>
    <mergeCell ref="B1:J1"/>
    <mergeCell ref="EI1:EI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H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2023-10-02T20:16:54Z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