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<sst xmlns="http://schemas.openxmlformats.org/spreadsheetml/2006/main" count="76" uniqueCount="28">
  <si>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</si>
  <si>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</si>
  <si>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</si>
  <si>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</si>
  <si>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</si>
  <si>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</si>
  <si>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</si>
  <si>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</si>
  <si>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</si>
  <si>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</si>
  <si>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</si>
  <si>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</si>
  <si>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</si>
  <si>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</si>
  <si>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</si>
  <si>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</si>
  <si>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</si>
  <si>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</si>
  <si>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</si>
  <si>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</si>
  <si>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</si>
  <si>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</si>
  <si>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</si>
  <si>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</si>
  <si>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</si>
  <si>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Agosto 2023</t>
  </si>
  <si>
    <t>Piramide Poblacional Regimen Contributivo Departamento de Nariño
Corte: Agosto 2023</t>
  </si>
  <si>
    <t>Piramide Poblacional Regimen Excepcion Departamento de Nariño
Corte: Agosto 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</si>
</sst>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34118147"/>
        <c:axId val="38627868"/>
      </c:barChart>
      <c:catAx>
        <c:axId val="341181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8627868"/>
        <c:crosses val="autoZero"/>
        <c:auto val="1"/>
        <c:lblOffset val="100"/>
        <c:tickLblSkip val="1"/>
        <c:noMultiLvlLbl val="0"/>
      </c:catAx>
      <c:valAx>
        <c:axId val="38627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181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12106493"/>
        <c:axId val="41849574"/>
      </c:barChart>
      <c:catAx>
        <c:axId val="121064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1849574"/>
        <c:crosses val="autoZero"/>
        <c:auto val="1"/>
        <c:lblOffset val="100"/>
        <c:tickLblSkip val="1"/>
        <c:noMultiLvlLbl val="0"/>
      </c:catAx>
      <c:valAx>
        <c:axId val="418495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064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41101847"/>
        <c:axId val="34372304"/>
      </c:barChart>
      <c:catAx>
        <c:axId val="411018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4372304"/>
        <c:crosses val="autoZero"/>
        <c:auto val="1"/>
        <c:lblOffset val="100"/>
        <c:tickLblSkip val="1"/>
        <c:noMultiLvlLbl val="0"/>
      </c:catAx>
      <c:valAx>
        <c:axId val="343723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018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29e036bb-66b6-4e0f-aa00-7d96d7f648dd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Agosto 2023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5e47c5f3-48af-48bf-9720-8b8410b61c40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Agosto 2023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c597edc-e756-4eae-8b34-e107c83875ca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Agosto 2023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34150</v>
      </c>
      <c r="D4" s="4">
        <v>33186</v>
      </c>
      <c r="E4" s="4">
        <f>SUM(C4:D4)</f>
        <v>67336</v>
      </c>
      <c r="F4" s="5">
        <f aca="true" t="shared" si="0" ref="F4:F21">(C4*100/$E$21)*-1</f>
        <v>-2.9011017390469607</v>
      </c>
      <c r="G4" s="5">
        <f aca="true" t="shared" si="1" ref="G4:G21">D4*100/$E$21</f>
        <v>2.8192082668232046</v>
      </c>
      <c r="H4" s="1"/>
    </row>
    <row r="5" spans="2:8" ht="15">
      <c r="B5" s="3" t="s">
        <v>5</v>
      </c>
      <c r="C5" s="4">
        <v>43196</v>
      </c>
      <c r="D5" s="4">
        <v>41063</v>
      </c>
      <c r="E5" s="4">
        <f aca="true" t="shared" si="2" ref="E5:E21">SUM(C5:D5)</f>
        <v>84259</v>
      </c>
      <c r="F5" s="5">
        <f t="shared" si="0"/>
        <v>-3.669575130889385</v>
      </c>
      <c r="G5" s="5">
        <f t="shared" si="1"/>
        <v>3.488373080834124</v>
      </c>
      <c r="H5" s="1"/>
    </row>
    <row r="6" spans="2:8" ht="15">
      <c r="B6" s="3" t="s">
        <v>6</v>
      </c>
      <c r="C6" s="4">
        <v>47804</v>
      </c>
      <c r="D6" s="4">
        <v>46231</v>
      </c>
      <c r="E6" s="4">
        <f t="shared" si="2"/>
        <v>94035</v>
      </c>
      <c r="F6" s="5">
        <f t="shared" si="0"/>
        <v>-4.061032724257713</v>
      </c>
      <c r="G6" s="5">
        <f t="shared" si="1"/>
        <v>3.9274036456187416</v>
      </c>
      <c r="H6" s="1"/>
    </row>
    <row r="7" spans="2:8" ht="15">
      <c r="B7" s="3" t="s">
        <v>7</v>
      </c>
      <c r="C7" s="4">
        <v>54440</v>
      </c>
      <c r="D7" s="4">
        <v>53144</v>
      </c>
      <c r="E7" s="4">
        <f t="shared" si="2"/>
        <v>107584</v>
      </c>
      <c r="F7" s="5">
        <f t="shared" si="0"/>
        <v>-4.624772435540748</v>
      </c>
      <c r="G7" s="5">
        <f t="shared" si="1"/>
        <v>4.514674987405905</v>
      </c>
      <c r="H7" s="1"/>
    </row>
    <row r="8" spans="2:8" ht="15">
      <c r="B8" s="3" t="s">
        <v>8</v>
      </c>
      <c r="C8" s="4">
        <v>49330</v>
      </c>
      <c r="D8" s="4">
        <v>52709</v>
      </c>
      <c r="E8" s="4">
        <f t="shared" si="2"/>
        <v>102039</v>
      </c>
      <c r="F8" s="5">
        <f t="shared" si="0"/>
        <v>-4.190669071367103</v>
      </c>
      <c r="G8" s="5">
        <f t="shared" si="1"/>
        <v>4.477720982823609</v>
      </c>
      <c r="H8" s="1"/>
    </row>
    <row r="9" spans="2:8" ht="15">
      <c r="B9" s="3" t="s">
        <v>9</v>
      </c>
      <c r="C9" s="4">
        <v>46392</v>
      </c>
      <c r="D9" s="4">
        <v>49117</v>
      </c>
      <c r="E9" s="4">
        <f t="shared" si="2"/>
        <v>95509</v>
      </c>
      <c r="F9" s="5">
        <f t="shared" si="0"/>
        <v>-3.941080874900925</v>
      </c>
      <c r="G9" s="5">
        <f t="shared" si="1"/>
        <v>4.172574351881979</v>
      </c>
      <c r="H9" s="1"/>
    </row>
    <row r="10" spans="2:8" ht="15">
      <c r="B10" s="3" t="s">
        <v>10</v>
      </c>
      <c r="C10" s="4">
        <v>41638</v>
      </c>
      <c r="D10" s="4">
        <v>45226</v>
      </c>
      <c r="E10" s="4">
        <f t="shared" si="2"/>
        <v>86864</v>
      </c>
      <c r="F10" s="5">
        <f t="shared" si="0"/>
        <v>-3.537220328270493</v>
      </c>
      <c r="G10" s="5">
        <f t="shared" si="1"/>
        <v>3.842027152273436</v>
      </c>
      <c r="H10" s="1"/>
    </row>
    <row r="11" spans="2:8" ht="15">
      <c r="B11" s="3" t="s">
        <v>11</v>
      </c>
      <c r="C11" s="4">
        <v>40244</v>
      </c>
      <c r="D11" s="4">
        <v>43111</v>
      </c>
      <c r="E11" s="4">
        <f t="shared" si="2"/>
        <v>83355</v>
      </c>
      <c r="F11" s="5">
        <f t="shared" si="0"/>
        <v>-3.4187976101378004</v>
      </c>
      <c r="G11" s="5">
        <f t="shared" si="1"/>
        <v>3.6623542334422696</v>
      </c>
      <c r="H11" s="1"/>
    </row>
    <row r="12" spans="2:8" ht="15">
      <c r="B12" s="3" t="s">
        <v>12</v>
      </c>
      <c r="C12" s="4">
        <v>39734</v>
      </c>
      <c r="D12" s="4">
        <v>42870</v>
      </c>
      <c r="E12" s="4">
        <f t="shared" si="2"/>
        <v>82604</v>
      </c>
      <c r="F12" s="5">
        <f t="shared" si="0"/>
        <v>-3.3754722254551077</v>
      </c>
      <c r="G12" s="5">
        <f t="shared" si="1"/>
        <v>3.6418808653863306</v>
      </c>
      <c r="H12" s="1"/>
    </row>
    <row r="13" spans="2:8" ht="15">
      <c r="B13" s="3" t="s">
        <v>13</v>
      </c>
      <c r="C13" s="4">
        <v>34206</v>
      </c>
      <c r="D13" s="4">
        <v>37016</v>
      </c>
      <c r="E13" s="4">
        <f t="shared" si="2"/>
        <v>71222</v>
      </c>
      <c r="F13" s="5">
        <f t="shared" si="0"/>
        <v>-2.9058590361885894</v>
      </c>
      <c r="G13" s="5">
        <f t="shared" si="1"/>
        <v>3.144573410616758</v>
      </c>
      <c r="H13" s="1"/>
    </row>
    <row r="14" spans="2:8" ht="15">
      <c r="B14" s="3" t="s">
        <v>14</v>
      </c>
      <c r="C14" s="4">
        <v>31419</v>
      </c>
      <c r="D14" s="4">
        <v>34638</v>
      </c>
      <c r="E14" s="4">
        <f t="shared" si="2"/>
        <v>66057</v>
      </c>
      <c r="F14" s="5">
        <f t="shared" si="0"/>
        <v>-2.669098551657876</v>
      </c>
      <c r="G14" s="5">
        <f t="shared" si="1"/>
        <v>2.9425581855668703</v>
      </c>
      <c r="H14" s="1"/>
    </row>
    <row r="15" spans="2:8" ht="15">
      <c r="B15" s="3" t="s">
        <v>15</v>
      </c>
      <c r="C15" s="4">
        <v>28153</v>
      </c>
      <c r="D15" s="4">
        <v>30464</v>
      </c>
      <c r="E15" s="4">
        <f t="shared" si="2"/>
        <v>58617</v>
      </c>
      <c r="F15" s="5">
        <f t="shared" si="0"/>
        <v>-2.3916461862192997</v>
      </c>
      <c r="G15" s="5">
        <f t="shared" si="1"/>
        <v>2.587969645046167</v>
      </c>
      <c r="H15" s="1"/>
    </row>
    <row r="16" spans="2:8" ht="15">
      <c r="B16" s="3" t="s">
        <v>16</v>
      </c>
      <c r="C16" s="4">
        <v>23367</v>
      </c>
      <c r="D16" s="4">
        <v>25722</v>
      </c>
      <c r="E16" s="4">
        <f t="shared" si="2"/>
        <v>49089</v>
      </c>
      <c r="F16" s="5">
        <f t="shared" si="0"/>
        <v>-1.9850671840793652</v>
      </c>
      <c r="G16" s="5">
        <f t="shared" si="1"/>
        <v>2.1851285192317986</v>
      </c>
      <c r="H16" s="1"/>
    </row>
    <row r="17" spans="2:8" ht="15">
      <c r="B17" s="3" t="s">
        <v>17</v>
      </c>
      <c r="C17" s="4">
        <v>17994</v>
      </c>
      <c r="D17" s="4">
        <v>19669</v>
      </c>
      <c r="E17" s="4">
        <f t="shared" si="2"/>
        <v>37663</v>
      </c>
      <c r="F17" s="5">
        <f t="shared" si="0"/>
        <v>-1.5286215136869987</v>
      </c>
      <c r="G17" s="5">
        <f t="shared" si="1"/>
        <v>1.6709156692625085</v>
      </c>
      <c r="H17" s="1"/>
    </row>
    <row r="18" spans="2:8" ht="15">
      <c r="B18" s="3" t="s">
        <v>18</v>
      </c>
      <c r="C18" s="4">
        <v>15056</v>
      </c>
      <c r="D18" s="4">
        <v>16118</v>
      </c>
      <c r="E18" s="4">
        <f t="shared" si="2"/>
        <v>31174</v>
      </c>
      <c r="F18" s="5">
        <f t="shared" si="0"/>
        <v>-1.279033317220821</v>
      </c>
      <c r="G18" s="5">
        <f t="shared" si="1"/>
        <v>1.3692520594424278</v>
      </c>
      <c r="H18" s="1"/>
    </row>
    <row r="19" spans="2:8" ht="15">
      <c r="B19" s="3" t="s">
        <v>19</v>
      </c>
      <c r="C19" s="4">
        <v>11177</v>
      </c>
      <c r="D19" s="4">
        <v>12695</v>
      </c>
      <c r="E19" s="4">
        <f t="shared" si="2"/>
        <v>23872</v>
      </c>
      <c r="F19" s="5">
        <f t="shared" si="0"/>
        <v>-0.949505538428342</v>
      </c>
      <c r="G19" s="5">
        <f t="shared" si="1"/>
        <v>1.0784622716603562</v>
      </c>
      <c r="H19" s="1"/>
    </row>
    <row r="20" spans="2:8" ht="15">
      <c r="B20" s="3" t="s">
        <v>20</v>
      </c>
      <c r="C20" s="4">
        <v>15430</v>
      </c>
      <c r="D20" s="4">
        <v>20430</v>
      </c>
      <c r="E20" s="4">
        <f t="shared" si="2"/>
        <v>35860</v>
      </c>
      <c r="F20" s="5">
        <f t="shared" si="0"/>
        <v>-1.3108052659881289</v>
      </c>
      <c r="G20" s="5">
        <f t="shared" si="1"/>
        <v>1.7355639393478595</v>
      </c>
      <c r="H20" s="1"/>
    </row>
    <row r="21" spans="2:8" ht="15">
      <c r="B21" s="6" t="s">
        <v>21</v>
      </c>
      <c r="C21" s="7">
        <f>SUM(C4:C20)</f>
        <v>573730</v>
      </c>
      <c r="D21" s="7">
        <f>SUM(D4:D20)</f>
        <v>603409</v>
      </c>
      <c r="E21" s="7">
        <f t="shared" si="2"/>
        <v>1177139</v>
      </c>
      <c r="F21" s="8">
        <f t="shared" si="0"/>
        <v>-48.739358733335656</v>
      </c>
      <c r="G21" s="8">
        <f t="shared" si="1"/>
        <v>51.260641266664344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4827</v>
      </c>
      <c r="D4" s="4">
        <v>4538</v>
      </c>
      <c r="E4" s="4">
        <f>SUM(C4:D4)</f>
        <v>9365</v>
      </c>
      <c r="F4" s="5">
        <f aca="true" t="shared" si="0" ref="F4:F21">(C4*100/$E$21)*-1</f>
        <v>-1.7436756987165363</v>
      </c>
      <c r="G4" s="5">
        <f aca="true" t="shared" si="1" ref="G4:G21">D4*100/$E$21</f>
        <v>1.6392791217683118</v>
      </c>
      <c r="H4" s="1"/>
    </row>
    <row r="5" spans="2:8" ht="15">
      <c r="B5" s="3" t="s">
        <v>5</v>
      </c>
      <c r="C5" s="4">
        <v>6298</v>
      </c>
      <c r="D5" s="4">
        <v>5949</v>
      </c>
      <c r="E5" s="4">
        <f aca="true" t="shared" si="2" ref="E5:E21">SUM(C5:D5)</f>
        <v>12247</v>
      </c>
      <c r="F5" s="5">
        <f t="shared" si="0"/>
        <v>-2.2750506630446954</v>
      </c>
      <c r="G5" s="5">
        <f t="shared" si="1"/>
        <v>2.1489800562802306</v>
      </c>
      <c r="H5" s="1"/>
    </row>
    <row r="6" spans="2:8" ht="15">
      <c r="B6" s="3" t="s">
        <v>6</v>
      </c>
      <c r="C6" s="4">
        <v>5922</v>
      </c>
      <c r="D6" s="4">
        <v>5614</v>
      </c>
      <c r="E6" s="4">
        <f t="shared" si="2"/>
        <v>11536</v>
      </c>
      <c r="F6" s="5">
        <f t="shared" si="0"/>
        <v>-2.1392267428629226</v>
      </c>
      <c r="G6" s="5">
        <f t="shared" si="1"/>
        <v>2.0279667231395555</v>
      </c>
      <c r="H6" s="1"/>
    </row>
    <row r="7" spans="2:8" ht="15">
      <c r="B7" s="3" t="s">
        <v>7</v>
      </c>
      <c r="C7" s="4">
        <v>7117</v>
      </c>
      <c r="D7" s="4">
        <v>6534</v>
      </c>
      <c r="E7" s="4">
        <f t="shared" si="2"/>
        <v>13651</v>
      </c>
      <c r="F7" s="5">
        <f t="shared" si="0"/>
        <v>-2.570901170036376</v>
      </c>
      <c r="G7" s="5">
        <f t="shared" si="1"/>
        <v>2.360301846988574</v>
      </c>
      <c r="H7" s="1"/>
    </row>
    <row r="8" spans="2:8" ht="15">
      <c r="B8" s="3" t="s">
        <v>8</v>
      </c>
      <c r="C8" s="4">
        <v>10907</v>
      </c>
      <c r="D8" s="4">
        <v>9974</v>
      </c>
      <c r="E8" s="4">
        <f t="shared" si="2"/>
        <v>20881</v>
      </c>
      <c r="F8" s="5">
        <f t="shared" si="0"/>
        <v>-3.939977386762225</v>
      </c>
      <c r="G8" s="5">
        <f t="shared" si="1"/>
        <v>3.602946223119688</v>
      </c>
      <c r="H8" s="1"/>
    </row>
    <row r="9" spans="2:8" ht="15">
      <c r="B9" s="3" t="s">
        <v>9</v>
      </c>
      <c r="C9" s="4">
        <v>13536</v>
      </c>
      <c r="D9" s="4">
        <v>13809</v>
      </c>
      <c r="E9" s="4">
        <f t="shared" si="2"/>
        <v>27345</v>
      </c>
      <c r="F9" s="5">
        <f t="shared" si="0"/>
        <v>-4.889661126543823</v>
      </c>
      <c r="G9" s="5">
        <f t="shared" si="1"/>
        <v>4.988277962207716</v>
      </c>
      <c r="H9" s="1"/>
    </row>
    <row r="10" spans="2:8" ht="15">
      <c r="B10" s="3" t="s">
        <v>10</v>
      </c>
      <c r="C10" s="4">
        <v>14421</v>
      </c>
      <c r="D10" s="4">
        <v>14404</v>
      </c>
      <c r="E10" s="4">
        <f t="shared" si="2"/>
        <v>28825</v>
      </c>
      <c r="F10" s="5">
        <f t="shared" si="0"/>
        <v>-5.209353066333368</v>
      </c>
      <c r="G10" s="5">
        <f t="shared" si="1"/>
        <v>5.2032120912187665</v>
      </c>
      <c r="H10" s="1"/>
    </row>
    <row r="11" spans="2:8" ht="15">
      <c r="B11" s="3" t="s">
        <v>11</v>
      </c>
      <c r="C11" s="4">
        <v>13331</v>
      </c>
      <c r="D11" s="4">
        <v>13610</v>
      </c>
      <c r="E11" s="4">
        <f t="shared" si="2"/>
        <v>26941</v>
      </c>
      <c r="F11" s="5">
        <f t="shared" si="0"/>
        <v>-4.8156081913383355</v>
      </c>
      <c r="G11" s="5">
        <f t="shared" si="1"/>
        <v>4.916392429983853</v>
      </c>
      <c r="H11" s="1"/>
    </row>
    <row r="12" spans="2:8" ht="15">
      <c r="B12" s="3" t="s">
        <v>12</v>
      </c>
      <c r="C12" s="4">
        <v>12628</v>
      </c>
      <c r="D12" s="4">
        <v>13084</v>
      </c>
      <c r="E12" s="4">
        <f t="shared" si="2"/>
        <v>25712</v>
      </c>
      <c r="F12" s="5">
        <f t="shared" si="0"/>
        <v>-4.561660808658052</v>
      </c>
      <c r="G12" s="5">
        <f t="shared" si="1"/>
        <v>4.7263834352614795</v>
      </c>
      <c r="H12" s="1"/>
    </row>
    <row r="13" spans="2:8" ht="15">
      <c r="B13" s="3" t="s">
        <v>13</v>
      </c>
      <c r="C13" s="4">
        <v>10461</v>
      </c>
      <c r="D13" s="4">
        <v>10491</v>
      </c>
      <c r="E13" s="4">
        <f t="shared" si="2"/>
        <v>20952</v>
      </c>
      <c r="F13" s="5">
        <f t="shared" si="0"/>
        <v>-3.778867098461505</v>
      </c>
      <c r="G13" s="5">
        <f t="shared" si="1"/>
        <v>3.789704113369625</v>
      </c>
      <c r="H13" s="1"/>
    </row>
    <row r="14" spans="2:8" ht="15">
      <c r="B14" s="3" t="s">
        <v>14</v>
      </c>
      <c r="C14" s="4">
        <v>8960</v>
      </c>
      <c r="D14" s="4">
        <v>9143</v>
      </c>
      <c r="E14" s="4">
        <f t="shared" si="2"/>
        <v>18103</v>
      </c>
      <c r="F14" s="5">
        <f t="shared" si="0"/>
        <v>-3.2366551192252255</v>
      </c>
      <c r="G14" s="5">
        <f t="shared" si="1"/>
        <v>3.302760910164759</v>
      </c>
      <c r="H14" s="1"/>
    </row>
    <row r="15" spans="2:8" ht="15">
      <c r="B15" s="3" t="s">
        <v>15</v>
      </c>
      <c r="C15" s="4">
        <v>7722</v>
      </c>
      <c r="D15" s="4">
        <v>8442</v>
      </c>
      <c r="E15" s="4">
        <f t="shared" si="2"/>
        <v>16164</v>
      </c>
      <c r="F15" s="5">
        <f t="shared" si="0"/>
        <v>-2.789447637350133</v>
      </c>
      <c r="G15" s="5">
        <f t="shared" si="1"/>
        <v>3.049535995145017</v>
      </c>
      <c r="H15" s="1"/>
    </row>
    <row r="16" spans="2:8" ht="15">
      <c r="B16" s="3" t="s">
        <v>16</v>
      </c>
      <c r="C16" s="4">
        <v>6188</v>
      </c>
      <c r="D16" s="4">
        <v>7112</v>
      </c>
      <c r="E16" s="4">
        <f t="shared" si="2"/>
        <v>13300</v>
      </c>
      <c r="F16" s="5">
        <f t="shared" si="0"/>
        <v>-2.2353149417149214</v>
      </c>
      <c r="G16" s="5">
        <f t="shared" si="1"/>
        <v>2.569095000885023</v>
      </c>
      <c r="H16" s="1"/>
    </row>
    <row r="17" spans="2:8" ht="15">
      <c r="B17" s="3" t="s">
        <v>17</v>
      </c>
      <c r="C17" s="4">
        <v>4969</v>
      </c>
      <c r="D17" s="4">
        <v>5668</v>
      </c>
      <c r="E17" s="4">
        <f t="shared" si="2"/>
        <v>10637</v>
      </c>
      <c r="F17" s="5">
        <f t="shared" si="0"/>
        <v>-1.7949709026149716</v>
      </c>
      <c r="G17" s="5">
        <f t="shared" si="1"/>
        <v>2.047473349974172</v>
      </c>
      <c r="H17" s="1"/>
    </row>
    <row r="18" spans="2:8" ht="15">
      <c r="B18" s="3" t="s">
        <v>18</v>
      </c>
      <c r="C18" s="4">
        <v>3618</v>
      </c>
      <c r="D18" s="4">
        <v>4420</v>
      </c>
      <c r="E18" s="4">
        <f t="shared" si="2"/>
        <v>8038</v>
      </c>
      <c r="F18" s="5">
        <f t="shared" si="0"/>
        <v>-1.3069439979192932</v>
      </c>
      <c r="G18" s="5">
        <f t="shared" si="1"/>
        <v>1.5966535297963724</v>
      </c>
      <c r="H18" s="1"/>
    </row>
    <row r="19" spans="2:8" ht="15">
      <c r="B19" s="3" t="s">
        <v>19</v>
      </c>
      <c r="C19" s="4">
        <v>2539</v>
      </c>
      <c r="D19" s="4">
        <v>3165</v>
      </c>
      <c r="E19" s="4">
        <f t="shared" si="2"/>
        <v>5704</v>
      </c>
      <c r="F19" s="5">
        <f t="shared" si="0"/>
        <v>-0.9171726950572375</v>
      </c>
      <c r="G19" s="5">
        <f t="shared" si="1"/>
        <v>1.1433050728066785</v>
      </c>
      <c r="H19" s="1"/>
    </row>
    <row r="20" spans="2:8" ht="15">
      <c r="B20" s="3" t="s">
        <v>20</v>
      </c>
      <c r="C20" s="4">
        <v>3037</v>
      </c>
      <c r="D20" s="4">
        <v>4391</v>
      </c>
      <c r="E20" s="4">
        <f t="shared" si="2"/>
        <v>7428</v>
      </c>
      <c r="F20" s="5">
        <f t="shared" si="0"/>
        <v>-1.0970671425320324</v>
      </c>
      <c r="G20" s="5">
        <f t="shared" si="1"/>
        <v>1.586177748718523</v>
      </c>
      <c r="H20" s="1"/>
    </row>
    <row r="21" spans="2:8" ht="15">
      <c r="B21" s="6" t="s">
        <v>21</v>
      </c>
      <c r="C21" s="7">
        <f>SUM(C4:C20)</f>
        <v>136481</v>
      </c>
      <c r="D21" s="7">
        <f>SUM(D4:D20)</f>
        <v>140348</v>
      </c>
      <c r="E21" s="7">
        <f t="shared" si="2"/>
        <v>276829</v>
      </c>
      <c r="F21" s="8">
        <f t="shared" si="0"/>
        <v>-49.301554389171656</v>
      </c>
      <c r="G21" s="8">
        <f t="shared" si="1"/>
        <v>50.698445610828344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291</v>
      </c>
      <c r="D4" s="4">
        <v>309</v>
      </c>
      <c r="E4" s="4">
        <v>750</v>
      </c>
      <c r="F4" s="5">
        <f aca="true" t="shared" si="0" ref="F4:F21">(C4*100/$E$21)*-1</f>
        <v>-0.8159259778494322</v>
      </c>
      <c r="G4" s="5">
        <f aca="true" t="shared" si="1" ref="G4:G21">D4*100/$E$21</f>
        <v>0.8663956259638301</v>
      </c>
      <c r="H4" s="1"/>
    </row>
    <row r="5" spans="2:8" ht="15">
      <c r="B5" s="3" t="s">
        <v>5</v>
      </c>
      <c r="C5" s="4">
        <v>487</v>
      </c>
      <c r="D5" s="4">
        <v>429</v>
      </c>
      <c r="E5" s="4">
        <v>1257</v>
      </c>
      <c r="F5" s="5">
        <f t="shared" si="0"/>
        <v>-1.3654843684284312</v>
      </c>
      <c r="G5" s="5">
        <f t="shared" si="1"/>
        <v>1.2028599467264824</v>
      </c>
      <c r="H5" s="1"/>
    </row>
    <row r="6" spans="2:8" ht="15">
      <c r="B6" s="3" t="s">
        <v>6</v>
      </c>
      <c r="C6" s="4">
        <v>800</v>
      </c>
      <c r="D6" s="4">
        <v>755</v>
      </c>
      <c r="E6" s="4">
        <v>1056</v>
      </c>
      <c r="F6" s="5">
        <f t="shared" si="0"/>
        <v>-2.2430954717510163</v>
      </c>
      <c r="G6" s="5">
        <f t="shared" si="1"/>
        <v>2.1169213514650216</v>
      </c>
      <c r="H6" s="1"/>
    </row>
    <row r="7" spans="2:8" ht="15">
      <c r="B7" s="3" t="s">
        <v>7</v>
      </c>
      <c r="C7" s="4">
        <v>1194</v>
      </c>
      <c r="D7" s="4">
        <v>1125</v>
      </c>
      <c r="E7" s="4">
        <v>2438</v>
      </c>
      <c r="F7" s="5">
        <f t="shared" si="0"/>
        <v>-3.347819991588392</v>
      </c>
      <c r="G7" s="5">
        <f t="shared" si="1"/>
        <v>3.154353007149867</v>
      </c>
      <c r="H7" s="1"/>
    </row>
    <row r="8" spans="2:8" ht="15">
      <c r="B8" s="3" t="s">
        <v>8</v>
      </c>
      <c r="C8" s="4">
        <v>1564</v>
      </c>
      <c r="D8" s="4">
        <v>1282</v>
      </c>
      <c r="E8" s="4">
        <v>817</v>
      </c>
      <c r="F8" s="5">
        <f t="shared" si="0"/>
        <v>-4.385251647273237</v>
      </c>
      <c r="G8" s="5">
        <f t="shared" si="1"/>
        <v>3.5945604934810036</v>
      </c>
      <c r="H8" s="1"/>
    </row>
    <row r="9" spans="2:8" ht="15">
      <c r="B9" s="3" t="s">
        <v>9</v>
      </c>
      <c r="C9" s="4">
        <v>782</v>
      </c>
      <c r="D9" s="4">
        <v>426</v>
      </c>
      <c r="E9" s="4">
        <v>578</v>
      </c>
      <c r="F9" s="5">
        <f t="shared" si="0"/>
        <v>-2.1926258236366185</v>
      </c>
      <c r="G9" s="5">
        <f t="shared" si="1"/>
        <v>1.1944483387074163</v>
      </c>
      <c r="H9" s="1"/>
    </row>
    <row r="10" spans="2:8" ht="15">
      <c r="B10" s="3" t="s">
        <v>10</v>
      </c>
      <c r="C10" s="4">
        <v>650</v>
      </c>
      <c r="D10" s="4">
        <v>434</v>
      </c>
      <c r="E10" s="4">
        <v>1002</v>
      </c>
      <c r="F10" s="5">
        <f t="shared" si="0"/>
        <v>-1.822515070797701</v>
      </c>
      <c r="G10" s="5">
        <f t="shared" si="1"/>
        <v>1.2168792934249264</v>
      </c>
      <c r="H10" s="1"/>
    </row>
    <row r="11" spans="2:8" ht="15">
      <c r="B11" s="3" t="s">
        <v>11</v>
      </c>
      <c r="C11" s="4">
        <v>689</v>
      </c>
      <c r="D11" s="4">
        <v>711</v>
      </c>
      <c r="E11" s="4">
        <v>1682</v>
      </c>
      <c r="F11" s="5">
        <f t="shared" si="0"/>
        <v>-1.931865975045563</v>
      </c>
      <c r="G11" s="5">
        <f t="shared" si="1"/>
        <v>1.9935511005187159</v>
      </c>
      <c r="H11" s="1"/>
    </row>
    <row r="12" spans="2:8" ht="15">
      <c r="B12" s="3" t="s">
        <v>12</v>
      </c>
      <c r="C12" s="4">
        <v>871</v>
      </c>
      <c r="D12" s="4">
        <v>1096</v>
      </c>
      <c r="E12" s="4">
        <v>2604</v>
      </c>
      <c r="F12" s="5">
        <f t="shared" si="0"/>
        <v>-2.442170194868919</v>
      </c>
      <c r="G12" s="5">
        <f t="shared" si="1"/>
        <v>3.0730407962988924</v>
      </c>
      <c r="H12" s="1"/>
    </row>
    <row r="13" spans="2:8" ht="15">
      <c r="B13" s="3" t="s">
        <v>13</v>
      </c>
      <c r="C13" s="4">
        <v>1037</v>
      </c>
      <c r="D13" s="4">
        <v>1497</v>
      </c>
      <c r="E13" s="4">
        <v>3455</v>
      </c>
      <c r="F13" s="5">
        <f t="shared" si="0"/>
        <v>-2.907612505257255</v>
      </c>
      <c r="G13" s="5">
        <f t="shared" si="1"/>
        <v>4.197392401514089</v>
      </c>
      <c r="H13" s="1"/>
    </row>
    <row r="14" spans="2:8" ht="15">
      <c r="B14" s="3" t="s">
        <v>14</v>
      </c>
      <c r="C14" s="4">
        <v>1343</v>
      </c>
      <c r="D14" s="4">
        <v>2043</v>
      </c>
      <c r="E14" s="4">
        <v>3795</v>
      </c>
      <c r="F14" s="5">
        <f t="shared" si="0"/>
        <v>-3.765596523202019</v>
      </c>
      <c r="G14" s="5">
        <f t="shared" si="1"/>
        <v>5.728305060984158</v>
      </c>
      <c r="H14" s="1"/>
    </row>
    <row r="15" spans="2:8" ht="15">
      <c r="B15" s="3" t="s">
        <v>15</v>
      </c>
      <c r="C15" s="4">
        <v>1637</v>
      </c>
      <c r="D15" s="4">
        <v>2286</v>
      </c>
      <c r="E15" s="4">
        <v>3318</v>
      </c>
      <c r="F15" s="5">
        <f t="shared" si="0"/>
        <v>-4.5899341090705175</v>
      </c>
      <c r="G15" s="5">
        <f t="shared" si="1"/>
        <v>6.409645310528529</v>
      </c>
      <c r="H15" s="1"/>
    </row>
    <row r="16" spans="2:8" ht="15">
      <c r="B16" s="3" t="s">
        <v>16</v>
      </c>
      <c r="C16" s="4">
        <v>1526</v>
      </c>
      <c r="D16" s="4">
        <v>2013</v>
      </c>
      <c r="E16" s="4">
        <v>3199</v>
      </c>
      <c r="F16" s="5">
        <f t="shared" si="0"/>
        <v>-4.278704612365064</v>
      </c>
      <c r="G16" s="5">
        <f t="shared" si="1"/>
        <v>5.644188980793495</v>
      </c>
      <c r="H16" s="1"/>
    </row>
    <row r="17" spans="2:8" ht="15">
      <c r="B17" s="3" t="s">
        <v>17</v>
      </c>
      <c r="C17" s="4">
        <v>1375</v>
      </c>
      <c r="D17" s="4">
        <v>1905</v>
      </c>
      <c r="E17" s="4">
        <v>2232</v>
      </c>
      <c r="F17" s="5">
        <f t="shared" si="0"/>
        <v>-3.8553203420720594</v>
      </c>
      <c r="G17" s="5">
        <f t="shared" si="1"/>
        <v>5.341371092107107</v>
      </c>
      <c r="H17" s="1"/>
    </row>
    <row r="18" spans="2:8" ht="15">
      <c r="B18" s="3" t="s">
        <v>18</v>
      </c>
      <c r="C18" s="4">
        <v>1090</v>
      </c>
      <c r="D18" s="4">
        <v>1362</v>
      </c>
      <c r="E18" s="4">
        <v>1331</v>
      </c>
      <c r="F18" s="5">
        <f t="shared" si="0"/>
        <v>-3.05621758026076</v>
      </c>
      <c r="G18" s="5">
        <f t="shared" si="1"/>
        <v>3.8188700406561056</v>
      </c>
      <c r="H18" s="1"/>
    </row>
    <row r="19" spans="2:8" ht="15">
      <c r="B19" s="3" t="s">
        <v>19</v>
      </c>
      <c r="C19" s="4">
        <v>640</v>
      </c>
      <c r="D19" s="4">
        <v>891</v>
      </c>
      <c r="E19" s="4">
        <v>570</v>
      </c>
      <c r="F19" s="5">
        <f t="shared" si="0"/>
        <v>-1.7944763774008132</v>
      </c>
      <c r="G19" s="5">
        <f t="shared" si="1"/>
        <v>2.4982475816626946</v>
      </c>
      <c r="H19" s="1"/>
    </row>
    <row r="20" spans="2:8" ht="15">
      <c r="B20" s="3" t="s">
        <v>20</v>
      </c>
      <c r="C20" s="4">
        <v>429</v>
      </c>
      <c r="D20" s="4">
        <v>696</v>
      </c>
      <c r="E20" s="4">
        <v>561</v>
      </c>
      <c r="F20" s="5">
        <f t="shared" si="0"/>
        <v>-1.2028599467264824</v>
      </c>
      <c r="G20" s="5">
        <f t="shared" si="1"/>
        <v>1.9514930604233842</v>
      </c>
      <c r="H20" s="1"/>
    </row>
    <row r="21" spans="2:8" ht="15">
      <c r="B21" s="6" t="s">
        <v>21</v>
      </c>
      <c r="C21" s="7">
        <f>SUM(C4:C20)</f>
        <v>16405</v>
      </c>
      <c r="D21" s="7">
        <f>SUM(D4:D20)</f>
        <v>19260</v>
      </c>
      <c r="E21" s="7">
        <f>SUM(C21:D21)</f>
        <v>35665</v>
      </c>
      <c r="F21" s="8">
        <f t="shared" si="0"/>
        <v>-45.99747651759428</v>
      </c>
      <c r="G21" s="8">
        <f t="shared" si="1"/>
        <v>54.00252348240572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2013-10-17T01:41:50Z</dcterms:created>
  <dcterms:modified xsi:type="dcterms:W3CDTF">2023-10-02T20:18:39Z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