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<sst xmlns="http://schemas.openxmlformats.org/spreadsheetml/2006/main" count="195" uniqueCount="67">
  <si>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</si>
  <si>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</si>
  <si>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</si>
  <si>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</si>
  <si>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</si>
  <si>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</si>
  <si>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</si>
  <si>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</si>
  <si>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</si>
  <si>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</si>
  <si>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</si>
  <si>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</si>
  <si>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</si>
  <si>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</si>
  <si>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</si>
  <si>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</si>
  <si>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</si>
  <si>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</si>
  <si>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</si>
  <si>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</si>
  <si>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</si>
  <si>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</si>
  <si>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</si>
  <si>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</si>
  <si>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</si>
  <si>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</si>
  <si>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</si>
  <si>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</si>
  <si>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</si>
  <si>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</si>
  <si>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</si>
  <si>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</si>
  <si>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</si>
  <si>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</si>
  <si>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</si>
  <si>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</si>
  <si>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</si>
  <si>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</si>
  <si>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</si>
  <si>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</si>
  <si>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</si>
  <si>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</si>
  <si>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</si>
  <si>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</si>
  <si>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</si>
  <si>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</si>
  <si>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</si>
  <si>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</si>
  <si>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</si>
  <si>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</si>
  <si>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</si>
  <si>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</si>
  <si>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</si>
  <si>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</si>
  <si>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</si>
  <si>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</si>
  <si>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</si>
  <si>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</si>
  <si>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</si>
  <si>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</si>
  <si>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</si>
  <si>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</si>
  <si>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</si>
  <si>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</si>
  <si>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2023</t>
  </si>
  <si>
    <t>2022</t>
  </si>
  <si>
    <t>CUADRO COMPARATIVO 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</si>
</sst>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63544733"/>
        <c:axId val="35031686"/>
      </c:bar3DChart>
      <c:catAx>
        <c:axId val="635447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F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6" width="9.00390625" style="0" customWidth="1"/>
    <col min="137" max="137" width="9.7109375" style="0" bestFit="1" customWidth="1"/>
  </cols>
  <sheetData>
    <row r="1" spans="1:137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8" t="s">
        <v>63</v>
      </c>
      <c r="EB1" s="59"/>
      <c r="EC1" s="59"/>
      <c r="ED1" s="59"/>
      <c r="EE1" s="59"/>
      <c r="EF1" s="60"/>
      <c r="EG1" s="55" t="s">
        <v>22</v>
      </c>
    </row>
    <row r="2" spans="1:137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56"/>
    </row>
    <row r="3" spans="1:137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37">
        <f>AVERAGE(B3:EF3)</f>
        <v>9.755555555555556</v>
      </c>
    </row>
    <row r="4" spans="1:137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38">
        <f aca="true" t="shared" si="0" ref="EG4:EG39">AVERAGE(B4:EF4)</f>
        <v>0.18518518518518517</v>
      </c>
    </row>
    <row r="5" spans="1:137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37">
        <f t="shared" si="0"/>
        <v>17634.681481481482</v>
      </c>
    </row>
    <row r="6" spans="1:137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38">
        <f t="shared" si="0"/>
        <v>1278.7925925925927</v>
      </c>
    </row>
    <row r="7" spans="1:137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37">
        <f t="shared" si="0"/>
        <v>0.02962962962962963</v>
      </c>
    </row>
    <row r="8" spans="1:137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38">
        <f t="shared" si="0"/>
        <v>18518.607407407406</v>
      </c>
    </row>
    <row r="9" spans="1:137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37">
        <f t="shared" si="0"/>
        <v>0.9777777777777777</v>
      </c>
    </row>
    <row r="10" spans="1:137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38">
        <f t="shared" si="0"/>
        <v>3668.4148148148147</v>
      </c>
    </row>
    <row r="11" spans="1:137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37">
        <f t="shared" si="0"/>
        <v>0.07407407407407407</v>
      </c>
    </row>
    <row r="12" spans="1:137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38">
        <f t="shared" si="0"/>
        <v>0.06666666666666667</v>
      </c>
    </row>
    <row r="13" spans="1:137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37">
        <f t="shared" si="0"/>
        <v>0.014814814814814815</v>
      </c>
    </row>
    <row r="14" spans="1:137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38">
        <f t="shared" si="0"/>
        <v>0.24444444444444444</v>
      </c>
    </row>
    <row r="15" spans="1:137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37">
        <f t="shared" si="0"/>
        <v>1.3407407407407408</v>
      </c>
    </row>
    <row r="16" spans="1:137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38">
        <f t="shared" si="0"/>
        <v>0.28888888888888886</v>
      </c>
    </row>
    <row r="17" spans="1:137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37">
        <f t="shared" si="0"/>
        <v>21721.555555555555</v>
      </c>
    </row>
    <row r="18" spans="1:137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38">
        <f t="shared" si="0"/>
        <v>0.1037037037037037</v>
      </c>
    </row>
    <row r="19" spans="1:137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37">
        <f t="shared" si="0"/>
        <v>0.31851851851851853</v>
      </c>
    </row>
    <row r="20" spans="1:137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38">
        <f t="shared" si="0"/>
        <v>0.34074074074074073</v>
      </c>
    </row>
    <row r="21" spans="1:137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37">
        <f t="shared" si="0"/>
        <v>3.2666666666666666</v>
      </c>
    </row>
    <row r="22" spans="1:137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38">
        <f t="shared" si="0"/>
        <v>1484.3925925925926</v>
      </c>
    </row>
    <row r="23" spans="1:137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37">
        <f t="shared" si="0"/>
        <v>44332.207407407404</v>
      </c>
    </row>
    <row r="24" spans="1:137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38">
        <f t="shared" si="0"/>
        <v>53124</v>
      </c>
    </row>
    <row r="25" spans="1:137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37">
        <f t="shared" si="0"/>
        <v>0.022222222222222223</v>
      </c>
    </row>
    <row r="26" spans="1:137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38">
        <f t="shared" si="0"/>
        <v>45.592592592592595</v>
      </c>
    </row>
    <row r="27" spans="1:137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37">
        <f t="shared" si="0"/>
        <v>9.074074074074074</v>
      </c>
    </row>
    <row r="28" spans="1:137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38">
        <f t="shared" si="0"/>
        <v>258.6592592592593</v>
      </c>
    </row>
    <row r="29" spans="1:137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37">
        <f t="shared" si="0"/>
        <v>0.8814814814814815</v>
      </c>
    </row>
    <row r="30" spans="1:137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38">
        <f t="shared" si="0"/>
        <v>67592.9037037037</v>
      </c>
    </row>
    <row r="31" spans="1:137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37">
        <f t="shared" si="0"/>
        <v>201.37777777777777</v>
      </c>
    </row>
    <row r="32" spans="1:137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38">
        <f t="shared" si="0"/>
        <v>5058.666666666667</v>
      </c>
    </row>
    <row r="33" spans="1:137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37">
        <f t="shared" si="0"/>
        <v>24367.207407407408</v>
      </c>
    </row>
    <row r="34" spans="1:137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38">
        <f t="shared" si="0"/>
        <v>0.08888888888888889</v>
      </c>
    </row>
    <row r="35" spans="1:137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37">
        <f t="shared" si="0"/>
        <v>4.377777777777778</v>
      </c>
    </row>
    <row r="36" spans="1:137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38">
        <f t="shared" si="0"/>
        <v>3.4074074074074074</v>
      </c>
    </row>
    <row r="37" spans="1:137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37">
        <f t="shared" si="0"/>
        <v>3405.5925925925926</v>
      </c>
    </row>
    <row r="38" spans="1:137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38">
        <f t="shared" si="0"/>
        <v>0.007407407407407408</v>
      </c>
    </row>
    <row r="39" spans="1:137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>SUM(EB3:EB38)</f>
        <v>263752</v>
      </c>
      <c r="EC39" s="19">
        <f>SUM(EC3:EC38)</f>
        <v>269116</v>
      </c>
      <c r="ED39" s="19">
        <f>SUM(ED3:ED38)</f>
        <v>271766</v>
      </c>
      <c r="EE39" s="19">
        <f>SUM(EE3:EE38)</f>
        <v>272247</v>
      </c>
      <c r="EF39" s="19">
        <f>SUM(EF3:EF38)</f>
        <v>273986</v>
      </c>
      <c r="EG39" s="39">
        <f t="shared" si="0"/>
        <v>262727.51851851854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66</v>
      </c>
      <c r="D43" s="48"/>
      <c r="E43" s="48"/>
      <c r="F43" s="48"/>
      <c r="G43" s="49"/>
    </row>
    <row r="44" spans="3:7" ht="15.75" thickBot="1">
      <c r="C44" s="25" t="s">
        <v>27</v>
      </c>
      <c r="D44" s="26" t="s">
        <v>28</v>
      </c>
      <c r="E44" s="26" t="s">
        <v>0</v>
      </c>
      <c r="F44" s="26" t="s">
        <v>5</v>
      </c>
      <c r="G44" s="27" t="s">
        <v>4</v>
      </c>
    </row>
    <row r="45" spans="3:8" ht="16.5" thickBot="1">
      <c r="C45" s="42">
        <v>293640</v>
      </c>
      <c r="D45" s="43">
        <v>292768</v>
      </c>
      <c r="E45" s="43">
        <v>284626</v>
      </c>
      <c r="F45" s="43">
        <v>285444</v>
      </c>
      <c r="G45" s="43">
        <v>287238</v>
      </c>
      <c r="H45" s="40" t="s">
        <v>65</v>
      </c>
    </row>
    <row r="46" spans="1:137" s="21" customFormat="1" ht="16.5" thickBot="1">
      <c r="A46"/>
      <c r="B46"/>
      <c r="C46" s="44">
        <v>263752</v>
      </c>
      <c r="D46" s="33">
        <v>269116</v>
      </c>
      <c r="E46" s="33">
        <v>271766</v>
      </c>
      <c r="F46" s="33">
        <v>272247</v>
      </c>
      <c r="G46" s="33">
        <v>273986</v>
      </c>
      <c r="H46" s="41" t="s">
        <v>64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137" ht="16.5" thickBot="1">
      <c r="A47" s="21"/>
      <c r="B47" s="21"/>
      <c r="C47" s="22">
        <f>C46-C45</f>
        <v>-29888</v>
      </c>
      <c r="D47" s="23">
        <f>D46-D45</f>
        <v>-23652</v>
      </c>
      <c r="E47" s="23">
        <f>E46-E45</f>
        <v>-12860</v>
      </c>
      <c r="F47" s="23">
        <f>F46-F45</f>
        <v>-13197</v>
      </c>
      <c r="G47" s="24">
        <f>G46-G45</f>
        <v>-13252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G47" s="21"/>
    </row>
    <row r="48" spans="18:136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</row>
  </sheetData>
  <sheetProtection/>
  <mergeCells count="16">
    <mergeCell ref="C43:G43"/>
    <mergeCell ref="A1:A2"/>
    <mergeCell ref="B1:J1"/>
    <mergeCell ref="EG1:EG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F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2023-07-17T19:55:43Z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