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<sst xmlns="http://schemas.openxmlformats.org/spreadsheetml/2006/main" count="76" uniqueCount="28">
  <si>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</si>
  <si>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</si>
  <si>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</si>
  <si>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</si>
  <si>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</si>
  <si>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</si>
  <si>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</si>
  <si>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</si>
  <si>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</si>
  <si>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</si>
  <si>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</si>
  <si>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</si>
  <si>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</si>
  <si>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</si>
  <si>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</si>
  <si>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</si>
  <si>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</si>
  <si>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</si>
  <si>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</si>
  <si>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</si>
  <si>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</si>
  <si>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</si>
  <si>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</si>
  <si>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</si>
  <si>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</si>
  <si>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Junio 2023</t>
  </si>
  <si>
    <t>Piramide Poblacional Regimen Contributivo Departamento de Nariño
Corte: Junio 2023</t>
  </si>
  <si>
    <t>Piramide Poblacional Regimen Excepcion Departamento de Nariño
Corte: Junio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</si>
</sst>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6161631"/>
        <c:axId val="35692632"/>
      </c:barChart>
      <c:catAx>
        <c:axId val="56161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5692632"/>
        <c:crosses val="autoZero"/>
        <c:auto val="1"/>
        <c:lblOffset val="100"/>
        <c:tickLblSkip val="1"/>
        <c:noMultiLvlLbl val="0"/>
      </c:catAx>
      <c:valAx>
        <c:axId val="356926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6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2798233"/>
        <c:axId val="5422050"/>
      </c:barChart>
      <c:catAx>
        <c:axId val="527982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422050"/>
        <c:crosses val="autoZero"/>
        <c:auto val="1"/>
        <c:lblOffset val="100"/>
        <c:tickLblSkip val="1"/>
        <c:noMultiLvlLbl val="0"/>
      </c:catAx>
      <c:valAx>
        <c:axId val="5422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982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48798451"/>
        <c:axId val="36532876"/>
      </c:barChart>
      <c:catAx>
        <c:axId val="48798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532876"/>
        <c:crosses val="autoZero"/>
        <c:auto val="1"/>
        <c:lblOffset val="100"/>
        <c:tickLblSkip val="1"/>
        <c:noMultiLvlLbl val="0"/>
      </c:catAx>
      <c:valAx>
        <c:axId val="365328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984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c947f97-16f6-4cd4-951b-4987a2f3133b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Junio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532f0cf-0059-40d5-99ae-b5fbc6528186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Junio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43d3ad47-b514-4bd3-8ba9-68a9a0e5efcd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Junio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34533</v>
      </c>
      <c r="D4" s="4">
        <v>33563</v>
      </c>
      <c r="E4" s="4">
        <f>SUM(C4:D4)</f>
        <v>68096</v>
      </c>
      <c r="F4" s="5">
        <f aca="true" t="shared" si="0" ref="F4:F21">(C4*100/$E$21)*-1</f>
        <v>-2.9290126022266367</v>
      </c>
      <c r="G4" s="5">
        <f aca="true" t="shared" si="1" ref="G4:G21">D4*100/$E$21</f>
        <v>2.8467393498547073</v>
      </c>
      <c r="H4" s="1"/>
    </row>
    <row r="5" spans="2:8" ht="15">
      <c r="B5" s="3" t="s">
        <v>5</v>
      </c>
      <c r="C5" s="4">
        <v>43341</v>
      </c>
      <c r="D5" s="4">
        <v>41298</v>
      </c>
      <c r="E5" s="4">
        <f aca="true" t="shared" si="2" ref="E5:E21">SUM(C5:D5)</f>
        <v>84639</v>
      </c>
      <c r="F5" s="5">
        <f t="shared" si="0"/>
        <v>-3.6760876608781357</v>
      </c>
      <c r="G5" s="5">
        <f t="shared" si="1"/>
        <v>3.502804924181381</v>
      </c>
      <c r="H5" s="1"/>
    </row>
    <row r="6" spans="2:8" ht="15">
      <c r="B6" s="3" t="s">
        <v>6</v>
      </c>
      <c r="C6" s="4">
        <v>48094</v>
      </c>
      <c r="D6" s="4">
        <v>46390</v>
      </c>
      <c r="E6" s="4">
        <f t="shared" si="2"/>
        <v>94484</v>
      </c>
      <c r="F6" s="5">
        <f t="shared" si="0"/>
        <v>-4.07922659750059</v>
      </c>
      <c r="G6" s="5">
        <f t="shared" si="1"/>
        <v>3.934697090241035</v>
      </c>
      <c r="H6" s="1"/>
    </row>
    <row r="7" spans="2:8" ht="15">
      <c r="B7" s="3" t="s">
        <v>7</v>
      </c>
      <c r="C7" s="4">
        <v>54613</v>
      </c>
      <c r="D7" s="4">
        <v>53272</v>
      </c>
      <c r="E7" s="4">
        <f t="shared" si="2"/>
        <v>107885</v>
      </c>
      <c r="F7" s="5">
        <f t="shared" si="0"/>
        <v>-4.632153744111525</v>
      </c>
      <c r="G7" s="5">
        <f t="shared" si="1"/>
        <v>4.518413093151982</v>
      </c>
      <c r="H7" s="1"/>
    </row>
    <row r="8" spans="2:8" ht="15">
      <c r="B8" s="3" t="s">
        <v>8</v>
      </c>
      <c r="C8" s="4">
        <v>49615</v>
      </c>
      <c r="D8" s="4">
        <v>52933</v>
      </c>
      <c r="E8" s="4">
        <f t="shared" si="2"/>
        <v>102548</v>
      </c>
      <c r="F8" s="5">
        <f t="shared" si="0"/>
        <v>-4.208234449931213</v>
      </c>
      <c r="G8" s="5">
        <f t="shared" si="1"/>
        <v>4.489659863714781</v>
      </c>
      <c r="H8" s="1"/>
    </row>
    <row r="9" spans="2:8" ht="15">
      <c r="B9" s="3" t="s">
        <v>9</v>
      </c>
      <c r="C9" s="4">
        <v>46433</v>
      </c>
      <c r="D9" s="4">
        <v>49136</v>
      </c>
      <c r="E9" s="4">
        <f t="shared" si="2"/>
        <v>95569</v>
      </c>
      <c r="F9" s="5">
        <f t="shared" si="0"/>
        <v>-3.9383442550369043</v>
      </c>
      <c r="G9" s="5">
        <f t="shared" si="1"/>
        <v>4.1676067304609505</v>
      </c>
      <c r="H9" s="1"/>
    </row>
    <row r="10" spans="2:8" ht="15">
      <c r="B10" s="3" t="s">
        <v>10</v>
      </c>
      <c r="C10" s="4">
        <v>41782</v>
      </c>
      <c r="D10" s="4">
        <v>45293</v>
      </c>
      <c r="E10" s="4">
        <f t="shared" si="2"/>
        <v>87075</v>
      </c>
      <c r="F10" s="5">
        <f t="shared" si="0"/>
        <v>-3.5438567325813954</v>
      </c>
      <c r="G10" s="5">
        <f t="shared" si="1"/>
        <v>3.8416519790533994</v>
      </c>
      <c r="H10" s="1"/>
    </row>
    <row r="11" spans="2:8" ht="15">
      <c r="B11" s="3" t="s">
        <v>11</v>
      </c>
      <c r="C11" s="4">
        <v>40314</v>
      </c>
      <c r="D11" s="4">
        <v>43176</v>
      </c>
      <c r="E11" s="4">
        <f t="shared" si="2"/>
        <v>83490</v>
      </c>
      <c r="F11" s="5">
        <f t="shared" si="0"/>
        <v>-3.4193442228061457</v>
      </c>
      <c r="G11" s="5">
        <f t="shared" si="1"/>
        <v>3.6620927261963123</v>
      </c>
      <c r="H11" s="1"/>
    </row>
    <row r="12" spans="2:8" ht="15">
      <c r="B12" s="3" t="s">
        <v>12</v>
      </c>
      <c r="C12" s="4">
        <v>39758</v>
      </c>
      <c r="D12" s="4">
        <v>42910</v>
      </c>
      <c r="E12" s="4">
        <f t="shared" si="2"/>
        <v>82668</v>
      </c>
      <c r="F12" s="5">
        <f t="shared" si="0"/>
        <v>-3.3721855338176994</v>
      </c>
      <c r="G12" s="5">
        <f t="shared" si="1"/>
        <v>3.6395311951334945</v>
      </c>
      <c r="H12" s="1"/>
    </row>
    <row r="13" spans="2:8" ht="15">
      <c r="B13" s="3" t="s">
        <v>13</v>
      </c>
      <c r="C13" s="4">
        <v>34153</v>
      </c>
      <c r="D13" s="4">
        <v>37005</v>
      </c>
      <c r="E13" s="4">
        <f t="shared" si="2"/>
        <v>71158</v>
      </c>
      <c r="F13" s="5">
        <f t="shared" si="0"/>
        <v>-2.8967818435654684</v>
      </c>
      <c r="G13" s="5">
        <f t="shared" si="1"/>
        <v>3.1386821690961306</v>
      </c>
      <c r="H13" s="1"/>
    </row>
    <row r="14" spans="2:8" ht="15">
      <c r="B14" s="3" t="s">
        <v>14</v>
      </c>
      <c r="C14" s="4">
        <v>31560</v>
      </c>
      <c r="D14" s="4">
        <v>34609</v>
      </c>
      <c r="E14" s="4">
        <f t="shared" si="2"/>
        <v>66169</v>
      </c>
      <c r="F14" s="5">
        <f t="shared" si="0"/>
        <v>-2.6768493245959704</v>
      </c>
      <c r="G14" s="5">
        <f t="shared" si="1"/>
        <v>2.93545875395887</v>
      </c>
      <c r="H14" s="1"/>
    </row>
    <row r="15" spans="2:8" ht="15">
      <c r="B15" s="3" t="s">
        <v>15</v>
      </c>
      <c r="C15" s="4">
        <v>28023</v>
      </c>
      <c r="D15" s="4">
        <v>30477</v>
      </c>
      <c r="E15" s="4">
        <f t="shared" si="2"/>
        <v>58500</v>
      </c>
      <c r="F15" s="5">
        <f t="shared" si="0"/>
        <v>-2.3768488156892547</v>
      </c>
      <c r="G15" s="5">
        <f t="shared" si="1"/>
        <v>2.584991662411641</v>
      </c>
      <c r="H15" s="1"/>
    </row>
    <row r="16" spans="2:8" ht="15">
      <c r="B16" s="3" t="s">
        <v>16</v>
      </c>
      <c r="C16" s="4">
        <v>23169</v>
      </c>
      <c r="D16" s="4">
        <v>25417</v>
      </c>
      <c r="E16" s="4">
        <f t="shared" si="2"/>
        <v>48586</v>
      </c>
      <c r="F16" s="5">
        <f t="shared" si="0"/>
        <v>-1.9651432826858062</v>
      </c>
      <c r="G16" s="5">
        <f t="shared" si="1"/>
        <v>2.1558136655024014</v>
      </c>
      <c r="H16" s="1"/>
    </row>
    <row r="17" spans="2:8" ht="15">
      <c r="B17" s="3" t="s">
        <v>17</v>
      </c>
      <c r="C17" s="4">
        <v>17943</v>
      </c>
      <c r="D17" s="4">
        <v>19591</v>
      </c>
      <c r="E17" s="4">
        <f t="shared" si="2"/>
        <v>37534</v>
      </c>
      <c r="F17" s="5">
        <f t="shared" si="0"/>
        <v>-1.5218855333087926</v>
      </c>
      <c r="G17" s="5">
        <f t="shared" si="1"/>
        <v>1.6616652445551223</v>
      </c>
      <c r="H17" s="1"/>
    </row>
    <row r="18" spans="2:8" ht="15">
      <c r="B18" s="3" t="s">
        <v>18</v>
      </c>
      <c r="C18" s="4">
        <v>15029</v>
      </c>
      <c r="D18" s="4">
        <v>16112</v>
      </c>
      <c r="E18" s="4">
        <f t="shared" si="2"/>
        <v>31141</v>
      </c>
      <c r="F18" s="5">
        <f t="shared" si="0"/>
        <v>-1.2747265050492027</v>
      </c>
      <c r="G18" s="5">
        <f t="shared" si="1"/>
        <v>1.3665841672335322</v>
      </c>
      <c r="H18" s="1"/>
    </row>
    <row r="19" spans="2:8" ht="15">
      <c r="B19" s="3" t="s">
        <v>19</v>
      </c>
      <c r="C19" s="4">
        <v>11126</v>
      </c>
      <c r="D19" s="4">
        <v>12623</v>
      </c>
      <c r="E19" s="4">
        <f t="shared" si="2"/>
        <v>23749</v>
      </c>
      <c r="F19" s="5">
        <f t="shared" si="0"/>
        <v>-0.943682686484625</v>
      </c>
      <c r="G19" s="5">
        <f t="shared" si="1"/>
        <v>1.0706549120524378</v>
      </c>
      <c r="H19" s="1"/>
    </row>
    <row r="20" spans="2:8" ht="15">
      <c r="B20" s="3" t="s">
        <v>20</v>
      </c>
      <c r="C20" s="4">
        <v>15345</v>
      </c>
      <c r="D20" s="4">
        <v>20362</v>
      </c>
      <c r="E20" s="4">
        <f t="shared" si="2"/>
        <v>35707</v>
      </c>
      <c r="F20" s="5">
        <f t="shared" si="0"/>
        <v>-1.3015289254095426</v>
      </c>
      <c r="G20" s="5">
        <f t="shared" si="1"/>
        <v>1.7270597575229136</v>
      </c>
      <c r="H20" s="1"/>
    </row>
    <row r="21" spans="2:8" ht="15">
      <c r="B21" s="6" t="s">
        <v>21</v>
      </c>
      <c r="C21" s="7">
        <f>SUM(C4:C20)</f>
        <v>574831</v>
      </c>
      <c r="D21" s="7">
        <f>SUM(D4:D20)</f>
        <v>604167</v>
      </c>
      <c r="E21" s="7">
        <f t="shared" si="2"/>
        <v>1178998</v>
      </c>
      <c r="F21" s="8">
        <f t="shared" si="0"/>
        <v>-48.755892715678904</v>
      </c>
      <c r="G21" s="8">
        <f t="shared" si="1"/>
        <v>51.244107284321096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4882</v>
      </c>
      <c r="D4" s="4">
        <v>4538</v>
      </c>
      <c r="E4" s="4">
        <f>SUM(C4:D4)</f>
        <v>9420</v>
      </c>
      <c r="F4" s="5">
        <f aca="true" t="shared" si="0" ref="F4:F21">(C4*100/$E$21)*-1</f>
        <v>-1.7818428678837606</v>
      </c>
      <c r="G4" s="5">
        <f aca="true" t="shared" si="1" ref="G4:G21">D4*100/$E$21</f>
        <v>1.656289007467535</v>
      </c>
      <c r="H4" s="1"/>
    </row>
    <row r="5" spans="2:8" ht="15">
      <c r="B5" s="3" t="s">
        <v>5</v>
      </c>
      <c r="C5" s="4">
        <v>6177</v>
      </c>
      <c r="D5" s="4">
        <v>5872</v>
      </c>
      <c r="E5" s="4">
        <f aca="true" t="shared" si="2" ref="E5:E21">SUM(C5:D5)</f>
        <v>12049</v>
      </c>
      <c r="F5" s="5">
        <f t="shared" si="0"/>
        <v>-2.2544947552064705</v>
      </c>
      <c r="G5" s="5">
        <f t="shared" si="1"/>
        <v>2.143175198732782</v>
      </c>
      <c r="H5" s="1"/>
    </row>
    <row r="6" spans="2:8" ht="15">
      <c r="B6" s="3" t="s">
        <v>6</v>
      </c>
      <c r="C6" s="4">
        <v>5878</v>
      </c>
      <c r="D6" s="4">
        <v>5581</v>
      </c>
      <c r="E6" s="4">
        <f t="shared" si="2"/>
        <v>11459</v>
      </c>
      <c r="F6" s="5">
        <f t="shared" si="0"/>
        <v>-2.1453650916470184</v>
      </c>
      <c r="G6" s="5">
        <f t="shared" si="1"/>
        <v>2.036965392392312</v>
      </c>
      <c r="H6" s="1"/>
    </row>
    <row r="7" spans="2:8" ht="15">
      <c r="B7" s="3" t="s">
        <v>7</v>
      </c>
      <c r="C7" s="4">
        <v>7111</v>
      </c>
      <c r="D7" s="4">
        <v>6579</v>
      </c>
      <c r="E7" s="4">
        <f t="shared" si="2"/>
        <v>13690</v>
      </c>
      <c r="F7" s="5">
        <f t="shared" si="0"/>
        <v>-2.595388085522618</v>
      </c>
      <c r="G7" s="5">
        <f t="shared" si="1"/>
        <v>2.4012175804603153</v>
      </c>
      <c r="H7" s="1"/>
    </row>
    <row r="8" spans="2:8" ht="15">
      <c r="B8" s="3" t="s">
        <v>8</v>
      </c>
      <c r="C8" s="4">
        <v>10809</v>
      </c>
      <c r="D8" s="4">
        <v>9957</v>
      </c>
      <c r="E8" s="4">
        <f t="shared" si="2"/>
        <v>20766</v>
      </c>
      <c r="F8" s="5">
        <f t="shared" si="0"/>
        <v>-3.9450920849970434</v>
      </c>
      <c r="G8" s="5">
        <f t="shared" si="1"/>
        <v>3.6341272911754614</v>
      </c>
      <c r="H8" s="1"/>
    </row>
    <row r="9" spans="2:8" ht="15">
      <c r="B9" s="3" t="s">
        <v>9</v>
      </c>
      <c r="C9" s="4">
        <v>13308</v>
      </c>
      <c r="D9" s="4">
        <v>13709</v>
      </c>
      <c r="E9" s="4">
        <f t="shared" si="2"/>
        <v>27017</v>
      </c>
      <c r="F9" s="5">
        <f t="shared" si="0"/>
        <v>-4.857182483776543</v>
      </c>
      <c r="G9" s="5">
        <f t="shared" si="1"/>
        <v>5.003540326878015</v>
      </c>
      <c r="H9" s="1"/>
    </row>
    <row r="10" spans="2:8" ht="15">
      <c r="B10" s="3" t="s">
        <v>10</v>
      </c>
      <c r="C10" s="4">
        <v>14279</v>
      </c>
      <c r="D10" s="4">
        <v>14148</v>
      </c>
      <c r="E10" s="4">
        <f t="shared" si="2"/>
        <v>28427</v>
      </c>
      <c r="F10" s="5">
        <f t="shared" si="0"/>
        <v>-5.211580153730482</v>
      </c>
      <c r="G10" s="5">
        <f t="shared" si="1"/>
        <v>5.1637674917696526</v>
      </c>
      <c r="H10" s="1"/>
    </row>
    <row r="11" spans="2:8" ht="15">
      <c r="B11" s="3" t="s">
        <v>11</v>
      </c>
      <c r="C11" s="4">
        <v>13128</v>
      </c>
      <c r="D11" s="4">
        <v>13527</v>
      </c>
      <c r="E11" s="4">
        <f t="shared" si="2"/>
        <v>26655</v>
      </c>
      <c r="F11" s="5">
        <f t="shared" si="0"/>
        <v>-4.791485696349448</v>
      </c>
      <c r="G11" s="5">
        <f t="shared" si="1"/>
        <v>4.937113575146175</v>
      </c>
      <c r="H11" s="1"/>
    </row>
    <row r="12" spans="2:8" ht="15">
      <c r="B12" s="3" t="s">
        <v>12</v>
      </c>
      <c r="C12" s="4">
        <v>12555</v>
      </c>
      <c r="D12" s="4">
        <v>12840</v>
      </c>
      <c r="E12" s="4">
        <f t="shared" si="2"/>
        <v>25395</v>
      </c>
      <c r="F12" s="5">
        <f t="shared" si="0"/>
        <v>-4.582350923039863</v>
      </c>
      <c r="G12" s="5">
        <f t="shared" si="1"/>
        <v>4.6863708364660965</v>
      </c>
      <c r="H12" s="1"/>
    </row>
    <row r="13" spans="2:8" ht="15">
      <c r="B13" s="3" t="s">
        <v>13</v>
      </c>
      <c r="C13" s="4">
        <v>10200</v>
      </c>
      <c r="D13" s="4">
        <v>10315</v>
      </c>
      <c r="E13" s="4">
        <f t="shared" si="2"/>
        <v>20515</v>
      </c>
      <c r="F13" s="5">
        <f t="shared" si="0"/>
        <v>-3.7228179542020396</v>
      </c>
      <c r="G13" s="5">
        <f t="shared" si="1"/>
        <v>3.7647909017249055</v>
      </c>
      <c r="H13" s="1"/>
    </row>
    <row r="14" spans="2:8" ht="15">
      <c r="B14" s="3" t="s">
        <v>14</v>
      </c>
      <c r="C14" s="4">
        <v>8812</v>
      </c>
      <c r="D14" s="4">
        <v>9024</v>
      </c>
      <c r="E14" s="4">
        <f t="shared" si="2"/>
        <v>17836</v>
      </c>
      <c r="F14" s="5">
        <f t="shared" si="0"/>
        <v>-3.216222726708664</v>
      </c>
      <c r="G14" s="5">
        <f t="shared" si="1"/>
        <v>3.2935989430116868</v>
      </c>
      <c r="H14" s="1"/>
    </row>
    <row r="15" spans="2:8" ht="15">
      <c r="B15" s="3" t="s">
        <v>15</v>
      </c>
      <c r="C15" s="4">
        <v>7673</v>
      </c>
      <c r="D15" s="4">
        <v>8354</v>
      </c>
      <c r="E15" s="4">
        <f t="shared" si="2"/>
        <v>16027</v>
      </c>
      <c r="F15" s="5">
        <f t="shared" si="0"/>
        <v>-2.800508055156103</v>
      </c>
      <c r="G15" s="5">
        <f t="shared" si="1"/>
        <v>3.049060900921945</v>
      </c>
      <c r="H15" s="1"/>
    </row>
    <row r="16" spans="2:8" ht="15">
      <c r="B16" s="3" t="s">
        <v>16</v>
      </c>
      <c r="C16" s="4">
        <v>6137</v>
      </c>
      <c r="D16" s="4">
        <v>7022</v>
      </c>
      <c r="E16" s="4">
        <f t="shared" si="2"/>
        <v>13159</v>
      </c>
      <c r="F16" s="5">
        <f t="shared" si="0"/>
        <v>-2.2398954691115605</v>
      </c>
      <c r="G16" s="5">
        <f t="shared" si="1"/>
        <v>2.562904673961443</v>
      </c>
      <c r="H16" s="1"/>
    </row>
    <row r="17" spans="2:8" ht="15">
      <c r="B17" s="3" t="s">
        <v>17</v>
      </c>
      <c r="C17" s="4">
        <v>4925</v>
      </c>
      <c r="D17" s="4">
        <v>5642</v>
      </c>
      <c r="E17" s="4">
        <f t="shared" si="2"/>
        <v>10567</v>
      </c>
      <c r="F17" s="5">
        <f t="shared" si="0"/>
        <v>-1.7975371004357887</v>
      </c>
      <c r="G17" s="5">
        <f t="shared" si="1"/>
        <v>2.0592293036870495</v>
      </c>
      <c r="H17" s="1"/>
    </row>
    <row r="18" spans="2:8" ht="15">
      <c r="B18" s="3" t="s">
        <v>18</v>
      </c>
      <c r="C18" s="4">
        <v>3582</v>
      </c>
      <c r="D18" s="4">
        <v>4394</v>
      </c>
      <c r="E18" s="4">
        <f t="shared" si="2"/>
        <v>7976</v>
      </c>
      <c r="F18" s="5">
        <f t="shared" si="0"/>
        <v>-1.307366069799187</v>
      </c>
      <c r="G18" s="5">
        <f t="shared" si="1"/>
        <v>1.603731577525859</v>
      </c>
      <c r="H18" s="1"/>
    </row>
    <row r="19" spans="2:8" ht="15">
      <c r="B19" s="3" t="s">
        <v>19</v>
      </c>
      <c r="C19" s="4">
        <v>2519</v>
      </c>
      <c r="D19" s="4">
        <v>3141</v>
      </c>
      <c r="E19" s="4">
        <f t="shared" si="2"/>
        <v>5660</v>
      </c>
      <c r="F19" s="5">
        <f t="shared" si="0"/>
        <v>-0.9193900418269546</v>
      </c>
      <c r="G19" s="5">
        <f t="shared" si="1"/>
        <v>1.1464089406028046</v>
      </c>
      <c r="H19" s="1"/>
    </row>
    <row r="20" spans="2:8" ht="15">
      <c r="B20" s="3" t="s">
        <v>20</v>
      </c>
      <c r="C20" s="4">
        <v>3013</v>
      </c>
      <c r="D20" s="4">
        <v>4355</v>
      </c>
      <c r="E20" s="4">
        <f t="shared" si="2"/>
        <v>7368</v>
      </c>
      <c r="F20" s="5">
        <f t="shared" si="0"/>
        <v>-1.0996912250990927</v>
      </c>
      <c r="G20" s="5">
        <f t="shared" si="1"/>
        <v>1.5894972735833217</v>
      </c>
      <c r="H20" s="1"/>
    </row>
    <row r="21" spans="2:8" ht="15">
      <c r="B21" s="6" t="s">
        <v>21</v>
      </c>
      <c r="C21" s="7">
        <f>SUM(C4:C20)</f>
        <v>134988</v>
      </c>
      <c r="D21" s="7">
        <f>SUM(D4:D20)</f>
        <v>138998</v>
      </c>
      <c r="E21" s="7">
        <f t="shared" si="2"/>
        <v>273986</v>
      </c>
      <c r="F21" s="8">
        <f t="shared" si="0"/>
        <v>-49.26821078449264</v>
      </c>
      <c r="G21" s="8">
        <f t="shared" si="1"/>
        <v>50.73178921550736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288</v>
      </c>
      <c r="D4" s="4">
        <v>302</v>
      </c>
      <c r="E4" s="4">
        <v>750</v>
      </c>
      <c r="F4" s="5">
        <f aca="true" t="shared" si="0" ref="F4:F21">(C4*100/$E$21)*-1</f>
        <v>-0.8507621410847217</v>
      </c>
      <c r="G4" s="5">
        <f aca="true" t="shared" si="1" ref="G4:G21">D4*100/$E$21</f>
        <v>0.892118634054118</v>
      </c>
      <c r="H4" s="1"/>
    </row>
    <row r="5" spans="2:8" ht="15">
      <c r="B5" s="3" t="s">
        <v>5</v>
      </c>
      <c r="C5" s="4">
        <v>502</v>
      </c>
      <c r="D5" s="4">
        <v>438</v>
      </c>
      <c r="E5" s="4">
        <v>1257</v>
      </c>
      <c r="F5" s="5">
        <f t="shared" si="0"/>
        <v>-1.4829256764740635</v>
      </c>
      <c r="G5" s="5">
        <f t="shared" si="1"/>
        <v>1.293867422899681</v>
      </c>
      <c r="H5" s="1"/>
    </row>
    <row r="6" spans="2:8" ht="15">
      <c r="B6" s="3" t="s">
        <v>6</v>
      </c>
      <c r="C6" s="4">
        <v>801</v>
      </c>
      <c r="D6" s="4">
        <v>763</v>
      </c>
      <c r="E6" s="4">
        <v>1056</v>
      </c>
      <c r="F6" s="5">
        <f t="shared" si="0"/>
        <v>-2.3661822048918824</v>
      </c>
      <c r="G6" s="5">
        <f t="shared" si="1"/>
        <v>2.2539288668320925</v>
      </c>
      <c r="H6" s="1"/>
    </row>
    <row r="7" spans="2:8" ht="15">
      <c r="B7" s="3" t="s">
        <v>7</v>
      </c>
      <c r="C7" s="4">
        <v>1181</v>
      </c>
      <c r="D7" s="4">
        <v>1144</v>
      </c>
      <c r="E7" s="4">
        <v>2438</v>
      </c>
      <c r="F7" s="5">
        <f t="shared" si="0"/>
        <v>-3.488715585489779</v>
      </c>
      <c r="G7" s="5">
        <f t="shared" si="1"/>
        <v>3.3794162826420893</v>
      </c>
      <c r="H7" s="1"/>
    </row>
    <row r="8" spans="2:8" ht="15">
      <c r="B8" s="3" t="s">
        <v>8</v>
      </c>
      <c r="C8" s="4">
        <v>1299</v>
      </c>
      <c r="D8" s="4">
        <v>1278</v>
      </c>
      <c r="E8" s="4">
        <v>817</v>
      </c>
      <c r="F8" s="5">
        <f t="shared" si="0"/>
        <v>-3.837291740517547</v>
      </c>
      <c r="G8" s="5">
        <f t="shared" si="1"/>
        <v>3.7752570010634527</v>
      </c>
      <c r="H8" s="1"/>
    </row>
    <row r="9" spans="2:8" ht="15">
      <c r="B9" s="3" t="s">
        <v>9</v>
      </c>
      <c r="C9" s="4">
        <v>377</v>
      </c>
      <c r="D9" s="4">
        <v>442</v>
      </c>
      <c r="E9" s="4">
        <v>578</v>
      </c>
      <c r="F9" s="5">
        <f t="shared" si="0"/>
        <v>-1.1136712749615976</v>
      </c>
      <c r="G9" s="5">
        <f t="shared" si="1"/>
        <v>1.30568356374808</v>
      </c>
      <c r="H9" s="1"/>
    </row>
    <row r="10" spans="2:8" ht="15">
      <c r="B10" s="3" t="s">
        <v>10</v>
      </c>
      <c r="C10" s="4">
        <v>331</v>
      </c>
      <c r="D10" s="4">
        <v>433</v>
      </c>
      <c r="E10" s="4">
        <v>1002</v>
      </c>
      <c r="F10" s="5">
        <f t="shared" si="0"/>
        <v>-0.97778565520501</v>
      </c>
      <c r="G10" s="5">
        <f t="shared" si="1"/>
        <v>1.2790972468391824</v>
      </c>
      <c r="H10" s="1"/>
    </row>
    <row r="11" spans="2:8" ht="15">
      <c r="B11" s="3" t="s">
        <v>11</v>
      </c>
      <c r="C11" s="4">
        <v>445</v>
      </c>
      <c r="D11" s="4">
        <v>704</v>
      </c>
      <c r="E11" s="4">
        <v>1682</v>
      </c>
      <c r="F11" s="5">
        <f t="shared" si="0"/>
        <v>-1.3145456693843791</v>
      </c>
      <c r="G11" s="5">
        <f t="shared" si="1"/>
        <v>2.0796407893182085</v>
      </c>
      <c r="H11" s="1"/>
    </row>
    <row r="12" spans="2:8" ht="15">
      <c r="B12" s="3" t="s">
        <v>12</v>
      </c>
      <c r="C12" s="4">
        <v>669</v>
      </c>
      <c r="D12" s="4">
        <v>1098</v>
      </c>
      <c r="E12" s="4">
        <v>2604</v>
      </c>
      <c r="F12" s="5">
        <f t="shared" si="0"/>
        <v>-1.9762495568947183</v>
      </c>
      <c r="G12" s="5">
        <f t="shared" si="1"/>
        <v>3.2435306628855014</v>
      </c>
      <c r="H12" s="1"/>
    </row>
    <row r="13" spans="2:8" ht="15">
      <c r="B13" s="3" t="s">
        <v>13</v>
      </c>
      <c r="C13" s="4">
        <v>933</v>
      </c>
      <c r="D13" s="4">
        <v>1506</v>
      </c>
      <c r="E13" s="4">
        <v>3455</v>
      </c>
      <c r="F13" s="5">
        <f t="shared" si="0"/>
        <v>-2.7561148528890462</v>
      </c>
      <c r="G13" s="5">
        <f t="shared" si="1"/>
        <v>4.448777029422191</v>
      </c>
      <c r="H13" s="1"/>
    </row>
    <row r="14" spans="2:8" ht="15">
      <c r="B14" s="3" t="s">
        <v>14</v>
      </c>
      <c r="C14" s="4">
        <v>1270</v>
      </c>
      <c r="D14" s="4">
        <v>2039</v>
      </c>
      <c r="E14" s="4">
        <v>3795</v>
      </c>
      <c r="F14" s="5">
        <f t="shared" si="0"/>
        <v>-3.7516247193666548</v>
      </c>
      <c r="G14" s="5">
        <f t="shared" si="1"/>
        <v>6.023277797471346</v>
      </c>
      <c r="H14" s="1"/>
    </row>
    <row r="15" spans="2:8" ht="15">
      <c r="B15" s="3" t="s">
        <v>15</v>
      </c>
      <c r="C15" s="4">
        <v>1583</v>
      </c>
      <c r="D15" s="4">
        <v>2287</v>
      </c>
      <c r="E15" s="4">
        <v>3318</v>
      </c>
      <c r="F15" s="5">
        <f t="shared" si="0"/>
        <v>-4.67623774075387</v>
      </c>
      <c r="G15" s="5">
        <f t="shared" si="1"/>
        <v>6.755878530072079</v>
      </c>
      <c r="H15" s="1"/>
    </row>
    <row r="16" spans="2:8" ht="15">
      <c r="B16" s="3" t="s">
        <v>16</v>
      </c>
      <c r="C16" s="4">
        <v>1479</v>
      </c>
      <c r="D16" s="4">
        <v>1989</v>
      </c>
      <c r="E16" s="4">
        <v>3199</v>
      </c>
      <c r="F16" s="5">
        <f t="shared" si="0"/>
        <v>-4.369018078695498</v>
      </c>
      <c r="G16" s="5">
        <f t="shared" si="1"/>
        <v>5.875576036866359</v>
      </c>
      <c r="H16" s="1"/>
    </row>
    <row r="17" spans="2:8" ht="15">
      <c r="B17" s="3" t="s">
        <v>17</v>
      </c>
      <c r="C17" s="4">
        <v>1364</v>
      </c>
      <c r="D17" s="4">
        <v>1909</v>
      </c>
      <c r="E17" s="4">
        <v>2232</v>
      </c>
      <c r="F17" s="5">
        <f t="shared" si="0"/>
        <v>-4.029304029304029</v>
      </c>
      <c r="G17" s="5">
        <f t="shared" si="1"/>
        <v>5.639253219898381</v>
      </c>
      <c r="H17" s="1"/>
    </row>
    <row r="18" spans="2:8" ht="15">
      <c r="B18" s="3" t="s">
        <v>18</v>
      </c>
      <c r="C18" s="4">
        <v>1052</v>
      </c>
      <c r="D18" s="4">
        <v>1343</v>
      </c>
      <c r="E18" s="4">
        <v>1331</v>
      </c>
      <c r="F18" s="5">
        <f t="shared" si="0"/>
        <v>-3.107645043128914</v>
      </c>
      <c r="G18" s="5">
        <f t="shared" si="1"/>
        <v>3.967269289849935</v>
      </c>
      <c r="H18" s="1"/>
    </row>
    <row r="19" spans="2:8" ht="15">
      <c r="B19" s="3" t="s">
        <v>19</v>
      </c>
      <c r="C19" s="4">
        <v>639</v>
      </c>
      <c r="D19" s="4">
        <v>871</v>
      </c>
      <c r="E19" s="4">
        <v>570</v>
      </c>
      <c r="F19" s="5">
        <f t="shared" si="0"/>
        <v>-1.8876285005317264</v>
      </c>
      <c r="G19" s="5">
        <f t="shared" si="1"/>
        <v>2.5729646697388633</v>
      </c>
      <c r="H19" s="1"/>
    </row>
    <row r="20" spans="2:8" ht="15">
      <c r="B20" s="3" t="s">
        <v>20</v>
      </c>
      <c r="C20" s="4">
        <v>410</v>
      </c>
      <c r="D20" s="4">
        <v>683</v>
      </c>
      <c r="E20" s="4">
        <v>561</v>
      </c>
      <c r="F20" s="5">
        <f t="shared" si="0"/>
        <v>-1.2111544369608886</v>
      </c>
      <c r="G20" s="5">
        <f t="shared" si="1"/>
        <v>2.0176060498641144</v>
      </c>
      <c r="H20" s="1"/>
    </row>
    <row r="21" spans="2:8" ht="15">
      <c r="B21" s="6" t="s">
        <v>21</v>
      </c>
      <c r="C21" s="7">
        <f>SUM(C4:C20)</f>
        <v>14623</v>
      </c>
      <c r="D21" s="7">
        <f>SUM(D4:D20)</f>
        <v>19229</v>
      </c>
      <c r="E21" s="7">
        <f>SUM(C21:D21)</f>
        <v>33852</v>
      </c>
      <c r="F21" s="8">
        <f t="shared" si="0"/>
        <v>-43.19685690653433</v>
      </c>
      <c r="G21" s="8">
        <f t="shared" si="1"/>
        <v>56.80314309346567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2023-07-17T19:54:47Z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