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<sst xmlns="http://schemas.openxmlformats.org/spreadsheetml/2006/main" count="194" uniqueCount="67">
  <si>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</si>
  <si>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</si>
  <si>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</si>
  <si>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</si>
  <si>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</si>
  <si>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</si>
  <si>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</si>
  <si>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</si>
  <si>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</si>
  <si>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</si>
  <si>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</si>
  <si>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</si>
  <si>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</si>
  <si>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</si>
  <si>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</si>
  <si>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</si>
  <si>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</si>
  <si>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</si>
  <si>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</si>
  <si>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</si>
  <si>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</si>
  <si>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</si>
  <si>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</si>
  <si>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</si>
  <si>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</si>
  <si>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</si>
  <si>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</si>
  <si>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</si>
  <si>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</si>
  <si>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</si>
  <si>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</si>
  <si>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</si>
  <si>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</si>
  <si>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</si>
  <si>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</si>
  <si>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</si>
  <si>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</si>
  <si>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</si>
  <si>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</si>
  <si>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</si>
  <si>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</si>
  <si>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</si>
  <si>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</si>
  <si>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</si>
  <si>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</si>
  <si>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</si>
  <si>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</si>
  <si>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</si>
  <si>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</si>
  <si>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</si>
  <si>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</si>
  <si>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</si>
  <si>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</si>
  <si>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</si>
  <si>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</si>
  <si>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</si>
  <si>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</si>
  <si>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</si>
  <si>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</si>
  <si>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</si>
  <si>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</si>
  <si>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</si>
  <si>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</si>
  <si>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</si>
  <si>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2023</t>
  </si>
  <si>
    <t>2022</t>
  </si>
  <si>
    <t>CUADRO COMPARATIVO 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</si>
</sst>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776755"/>
        <c:axId val="50489076"/>
      </c:bar3DChart>
      <c:catAx>
        <c:axId val="7767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9076"/>
        <c:crosses val="autoZero"/>
        <c:auto val="1"/>
        <c:lblOffset val="100"/>
        <c:tickLblSkip val="1"/>
        <c:noMultiLvlLbl val="0"/>
      </c:catAx>
      <c:valAx>
        <c:axId val="50489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7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E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5" width="9.00390625" style="0" customWidth="1"/>
    <col min="136" max="136" width="9.7109375" style="0" bestFit="1" customWidth="1"/>
  </cols>
  <sheetData>
    <row r="1" spans="1:136" ht="15.75" customHeight="1" thickBot="1">
      <c r="A1" s="50" t="s">
        <v>23</v>
      </c>
      <c r="B1" s="52" t="s">
        <v>24</v>
      </c>
      <c r="C1" s="53"/>
      <c r="D1" s="53"/>
      <c r="E1" s="53"/>
      <c r="F1" s="53"/>
      <c r="G1" s="53"/>
      <c r="H1" s="53"/>
      <c r="I1" s="53"/>
      <c r="J1" s="54"/>
      <c r="K1" s="58" t="s">
        <v>25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8" t="s">
        <v>29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  <c r="AI1" s="61" t="s">
        <v>34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46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3"/>
      <c r="BG1" s="58" t="s">
        <v>48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60"/>
      <c r="BS1" s="58" t="s">
        <v>50</v>
      </c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8" t="s">
        <v>52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8" t="s">
        <v>56</v>
      </c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60"/>
      <c r="DC1" s="58" t="s">
        <v>58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60"/>
      <c r="DO1" s="58" t="s">
        <v>60</v>
      </c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8" t="s">
        <v>63</v>
      </c>
      <c r="EB1" s="59"/>
      <c r="EC1" s="59"/>
      <c r="ED1" s="59"/>
      <c r="EE1" s="60"/>
      <c r="EF1" s="55" t="s">
        <v>22</v>
      </c>
    </row>
    <row r="2" spans="1:136" ht="18.75" customHeight="1" thickBot="1">
      <c r="A2" s="5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56"/>
    </row>
    <row r="3" spans="1:136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37">
        <f>AVERAGE(B3:EE3)</f>
        <v>9.828358208955224</v>
      </c>
    </row>
    <row r="4" spans="1:136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38">
        <f aca="true" t="shared" si="0" ref="EF4:EF39">AVERAGE(B4:EE4)</f>
        <v>0.1865671641791045</v>
      </c>
    </row>
    <row r="5" spans="1:136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37">
        <f t="shared" si="0"/>
        <v>17503.67910447761</v>
      </c>
    </row>
    <row r="6" spans="1:136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38">
        <f t="shared" si="0"/>
        <v>1261.2388059701493</v>
      </c>
    </row>
    <row r="7" spans="1:136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37">
        <f t="shared" si="0"/>
        <v>0.029850746268656716</v>
      </c>
    </row>
    <row r="8" spans="1:136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38">
        <f t="shared" si="0"/>
        <v>18656.805970149253</v>
      </c>
    </row>
    <row r="9" spans="1:136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37">
        <f t="shared" si="0"/>
        <v>0.9850746268656716</v>
      </c>
    </row>
    <row r="10" spans="1:136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38">
        <f t="shared" si="0"/>
        <v>3695.791044776119</v>
      </c>
    </row>
    <row r="11" spans="1:136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37">
        <f t="shared" si="0"/>
        <v>0.06716417910447761</v>
      </c>
    </row>
    <row r="12" spans="1:136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38">
        <f t="shared" si="0"/>
        <v>0.06716417910447761</v>
      </c>
    </row>
    <row r="13" spans="1:136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37">
        <f t="shared" si="0"/>
        <v>0.014925373134328358</v>
      </c>
    </row>
    <row r="14" spans="1:136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38">
        <f t="shared" si="0"/>
        <v>0.2462686567164179</v>
      </c>
    </row>
    <row r="15" spans="1:136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37">
        <f t="shared" si="0"/>
        <v>1.3507462686567164</v>
      </c>
    </row>
    <row r="16" spans="1:136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38">
        <f t="shared" si="0"/>
        <v>0.291044776119403</v>
      </c>
    </row>
    <row r="17" spans="1:136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37">
        <f t="shared" si="0"/>
        <v>21883.65671641791</v>
      </c>
    </row>
    <row r="18" spans="1:136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38">
        <f t="shared" si="0"/>
        <v>0.1044776119402985</v>
      </c>
    </row>
    <row r="19" spans="1:136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37">
        <f t="shared" si="0"/>
        <v>0.31343283582089554</v>
      </c>
    </row>
    <row r="20" spans="1:136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38">
        <f t="shared" si="0"/>
        <v>0.3358208955223881</v>
      </c>
    </row>
    <row r="21" spans="1:136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37">
        <f t="shared" si="0"/>
        <v>3.291044776119403</v>
      </c>
    </row>
    <row r="22" spans="1:136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38">
        <f t="shared" si="0"/>
        <v>1451.9925373134329</v>
      </c>
    </row>
    <row r="23" spans="1:136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37">
        <f t="shared" si="0"/>
        <v>44663.0447761194</v>
      </c>
    </row>
    <row r="24" spans="1:136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38">
        <f t="shared" si="0"/>
        <v>52652.05223880597</v>
      </c>
    </row>
    <row r="25" spans="1:136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37">
        <f t="shared" si="0"/>
        <v>0.022388059701492536</v>
      </c>
    </row>
    <row r="26" spans="1:136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38">
        <f t="shared" si="0"/>
        <v>45.59701492537314</v>
      </c>
    </row>
    <row r="27" spans="1:136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37">
        <f t="shared" si="0"/>
        <v>9.067164179104477</v>
      </c>
    </row>
    <row r="28" spans="1:136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38">
        <f t="shared" si="0"/>
        <v>259.23880597014926</v>
      </c>
    </row>
    <row r="29" spans="1:136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37">
        <f t="shared" si="0"/>
        <v>0.8880597014925373</v>
      </c>
    </row>
    <row r="30" spans="1:136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38">
        <f t="shared" si="0"/>
        <v>67365.51492537314</v>
      </c>
    </row>
    <row r="31" spans="1:136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37">
        <f t="shared" si="0"/>
        <v>186.91044776119404</v>
      </c>
    </row>
    <row r="32" spans="1:136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38">
        <f t="shared" si="0"/>
        <v>5002.932835820896</v>
      </c>
    </row>
    <row r="33" spans="1:136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37">
        <f t="shared" si="0"/>
        <v>24549.05223880597</v>
      </c>
    </row>
    <row r="34" spans="1:136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38">
        <f t="shared" si="0"/>
        <v>0.08955223880597014</v>
      </c>
    </row>
    <row r="35" spans="1:136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37">
        <f t="shared" si="0"/>
        <v>4.365671641791045</v>
      </c>
    </row>
    <row r="36" spans="1:136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38">
        <f t="shared" si="0"/>
        <v>3.4328358208955225</v>
      </c>
    </row>
    <row r="37" spans="1:136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37">
        <f t="shared" si="0"/>
        <v>3431.007462686567</v>
      </c>
    </row>
    <row r="38" spans="1:136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38">
        <f t="shared" si="0"/>
        <v>0.007462686567164179</v>
      </c>
    </row>
    <row r="39" spans="1:136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>SUM(EB3:EB38)</f>
        <v>263752</v>
      </c>
      <c r="EC39" s="19">
        <f>SUM(EC3:EC38)</f>
        <v>269116</v>
      </c>
      <c r="ED39" s="19">
        <f>SUM(ED3:ED38)</f>
        <v>271766</v>
      </c>
      <c r="EE39" s="19">
        <f>SUM(EE3:EE38)</f>
        <v>272247</v>
      </c>
      <c r="EF39" s="39">
        <f t="shared" si="0"/>
        <v>262643.5</v>
      </c>
    </row>
    <row r="40" ht="15.75" customHeight="1"/>
    <row r="41" spans="1:10" ht="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15.75" thickBot="1"/>
    <row r="43" spans="3:7" ht="15.75" thickBot="1">
      <c r="C43" s="47" t="s">
        <v>66</v>
      </c>
      <c r="D43" s="48"/>
      <c r="E43" s="48"/>
      <c r="F43" s="48"/>
      <c r="G43" s="49"/>
    </row>
    <row r="44" spans="3:7" ht="15.75" thickBot="1">
      <c r="C44" s="25" t="s">
        <v>26</v>
      </c>
      <c r="D44" s="26" t="s">
        <v>27</v>
      </c>
      <c r="E44" s="26" t="s">
        <v>28</v>
      </c>
      <c r="F44" s="26" t="s">
        <v>0</v>
      </c>
      <c r="G44" s="27" t="s">
        <v>5</v>
      </c>
    </row>
    <row r="45" spans="3:8" ht="16.5" thickBot="1">
      <c r="C45" s="42">
        <v>294299</v>
      </c>
      <c r="D45" s="43">
        <v>293640</v>
      </c>
      <c r="E45" s="43">
        <v>292768</v>
      </c>
      <c r="F45" s="43">
        <v>284626</v>
      </c>
      <c r="G45" s="43">
        <v>285444</v>
      </c>
      <c r="H45" s="40" t="s">
        <v>65</v>
      </c>
    </row>
    <row r="46" spans="1:136" s="21" customFormat="1" ht="16.5" thickBot="1">
      <c r="A46"/>
      <c r="B46"/>
      <c r="C46" s="44">
        <v>269367</v>
      </c>
      <c r="D46" s="33">
        <v>263752</v>
      </c>
      <c r="E46" s="33">
        <v>269116</v>
      </c>
      <c r="F46" s="33">
        <v>271766</v>
      </c>
      <c r="G46" s="33">
        <v>272247</v>
      </c>
      <c r="H46" s="41" t="s">
        <v>64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</row>
    <row r="47" spans="1:136" ht="16.5" thickBot="1">
      <c r="A47" s="21"/>
      <c r="B47" s="21"/>
      <c r="C47" s="22">
        <f>C46-C45</f>
        <v>-24932</v>
      </c>
      <c r="D47" s="23">
        <f>D46-D45</f>
        <v>-29888</v>
      </c>
      <c r="E47" s="23">
        <f>E46-E45</f>
        <v>-23652</v>
      </c>
      <c r="F47" s="23">
        <f>F46-F45</f>
        <v>-12860</v>
      </c>
      <c r="G47" s="24">
        <f>G46-G45</f>
        <v>-13197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F47" s="21"/>
    </row>
    <row r="48" spans="18:135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</row>
  </sheetData>
  <sheetProtection/>
  <mergeCells count="16">
    <mergeCell ref="C43:G43"/>
    <mergeCell ref="A1:A2"/>
    <mergeCell ref="B1:J1"/>
    <mergeCell ref="EF1:EF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E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2023-07-04T13:50:58Z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