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<sst xmlns="http://schemas.openxmlformats.org/spreadsheetml/2006/main" count="76" uniqueCount="28">
  <si>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</si>
  <si>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</si>
  <si>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</si>
  <si>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</si>
  <si>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</si>
  <si>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</si>
  <si>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</si>
  <si>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</si>
  <si>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</si>
  <si>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</si>
  <si>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</si>
  <si>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</si>
  <si>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</si>
  <si>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</si>
  <si>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</si>
  <si>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</si>
  <si>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</si>
  <si>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</si>
  <si>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</si>
  <si>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</si>
  <si>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</si>
  <si>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</si>
  <si>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</si>
  <si>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</si>
  <si>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FUENTE: Bodega de Datos de SISPRO (SGD) – Afiliados a Salud</t>
  </si>
  <si>
    <t>Piramide Poblacional Regimen Subsidiado Departamento de Nariño
Corte: Marzo 2023</t>
  </si>
  <si>
    <t>Piramide Poblacional Regimen Contributivo Departamento de Nariño
Corte: Marzo 2023</t>
  </si>
  <si>
    <t>Piramide Poblacional Regimen Excepcion Departamento de Nariño
Corte: Marzo 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</si>
</sst>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164" fontId="4" fillId="0" borderId="10" xfId="47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4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46069508"/>
        <c:axId val="11972389"/>
      </c:barChart>
      <c:catAx>
        <c:axId val="460695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1972389"/>
        <c:crosses val="autoZero"/>
        <c:auto val="1"/>
        <c:lblOffset val="100"/>
        <c:tickLblSkip val="1"/>
        <c:noMultiLvlLbl val="0"/>
      </c:catAx>
      <c:valAx>
        <c:axId val="119723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0695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40642638"/>
        <c:axId val="30239423"/>
      </c:barChart>
      <c:catAx>
        <c:axId val="406426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0239423"/>
        <c:crosses val="autoZero"/>
        <c:auto val="1"/>
        <c:lblOffset val="100"/>
        <c:tickLblSkip val="1"/>
        <c:noMultiLvlLbl val="0"/>
      </c:catAx>
      <c:valAx>
        <c:axId val="302394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6426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3719352"/>
        <c:axId val="33474169"/>
      </c:barChart>
      <c:catAx>
        <c:axId val="37193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3474169"/>
        <c:crosses val="autoZero"/>
        <c:auto val="1"/>
        <c:lblOffset val="100"/>
        <c:tickLblSkip val="1"/>
        <c:noMultiLvlLbl val="0"/>
      </c:catAx>
      <c:valAx>
        <c:axId val="334741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193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0</xdr:row>
      <xdr:rowOff>95250</xdr:rowOff>
    </xdr:from>
    <xdr:to>
      <xdr:col>16</xdr:col>
      <xdr:colOff>57150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89597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5e07bdc7-c75f-4668-9ead-a8ae0011c939}" type="TxLink">
            <a:rPr lang="en-US" cap="none" sz="900" b="1" i="0" u="none" baseline="0">
              <a:solidFill>
                <a:srgbClr val="FFFFFF"/>
              </a:solidFill>
            </a:rPr>
            <a:t>Piramide Poblacional Regimen Subsidiado Departamento de Nariño
Corte: Marzo 2023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95250</xdr:rowOff>
    </xdr:from>
    <xdr:to>
      <xdr:col>16</xdr:col>
      <xdr:colOff>76200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1502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a73ea23c-46bf-4d2e-97ee-4f7fe2f08697}" type="TxLink">
            <a:rPr lang="en-US" cap="none" sz="900" b="1" i="0" u="none" baseline="0">
              <a:solidFill>
                <a:srgbClr val="FFFFFF"/>
              </a:solidFill>
            </a:rPr>
            <a:t>Piramide Poblacional Regimen Contributivo Departamento de Nariño
Corte: Marzo 2023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0</xdr:row>
      <xdr:rowOff>104775</xdr:rowOff>
    </xdr:from>
    <xdr:to>
      <xdr:col>16</xdr:col>
      <xdr:colOff>85725</xdr:colOff>
      <xdr:row>0</xdr:row>
      <xdr:rowOff>419100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24550" y="104775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e26a9e01-73f3-4163-bd41-34f3a191b994}" type="TxLink">
            <a:rPr lang="en-US" cap="none" sz="900" b="1" i="0" u="none" baseline="0">
              <a:solidFill>
                <a:srgbClr val="FFFFFF"/>
              </a:solidFill>
            </a:rPr>
            <a:t>Piramide Poblacional Regimen Excepcion Departamento de Nariño
Corte: Marzo 2023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34958</v>
      </c>
      <c r="D4" s="4">
        <v>34038</v>
      </c>
      <c r="E4" s="4">
        <f>SUM(C4:D4)</f>
        <v>68996</v>
      </c>
      <c r="F4" s="5">
        <f aca="true" t="shared" si="0" ref="F4:F21">(C4*100/$E$21)*-1</f>
        <v>-2.952341781826689</v>
      </c>
      <c r="G4" s="5">
        <f aca="true" t="shared" si="1" ref="G4:G21">D4*100/$E$21</f>
        <v>2.874644132096139</v>
      </c>
      <c r="H4" s="1"/>
    </row>
    <row r="5" spans="2:8" ht="15">
      <c r="B5" s="3" t="s">
        <v>5</v>
      </c>
      <c r="C5" s="4">
        <v>43693</v>
      </c>
      <c r="D5" s="4">
        <v>41706</v>
      </c>
      <c r="E5" s="4">
        <f aca="true" t="shared" si="2" ref="E5:E21">SUM(C5:D5)</f>
        <v>85399</v>
      </c>
      <c r="F5" s="5">
        <f t="shared" si="0"/>
        <v>-3.690047184431418</v>
      </c>
      <c r="G5" s="5">
        <f t="shared" si="1"/>
        <v>3.5222371518068503</v>
      </c>
      <c r="H5" s="1"/>
    </row>
    <row r="6" spans="2:8" ht="15">
      <c r="B6" s="3" t="s">
        <v>6</v>
      </c>
      <c r="C6" s="4">
        <v>48627</v>
      </c>
      <c r="D6" s="4">
        <v>46936</v>
      </c>
      <c r="E6" s="4">
        <f t="shared" si="2"/>
        <v>95563</v>
      </c>
      <c r="F6" s="5">
        <f t="shared" si="0"/>
        <v>-4.10674305809504</v>
      </c>
      <c r="G6" s="5">
        <f t="shared" si="1"/>
        <v>3.9639313997316052</v>
      </c>
      <c r="H6" s="1"/>
    </row>
    <row r="7" spans="2:8" ht="15">
      <c r="B7" s="3" t="s">
        <v>7</v>
      </c>
      <c r="C7" s="4">
        <v>55136</v>
      </c>
      <c r="D7" s="4">
        <v>53826</v>
      </c>
      <c r="E7" s="4">
        <f t="shared" si="2"/>
        <v>108962</v>
      </c>
      <c r="F7" s="5">
        <f t="shared" si="0"/>
        <v>-4.656453929938678</v>
      </c>
      <c r="G7" s="5">
        <f t="shared" si="1"/>
        <v>4.545819233039743</v>
      </c>
      <c r="H7" s="1"/>
    </row>
    <row r="8" spans="2:8" ht="15">
      <c r="B8" s="3" t="s">
        <v>8</v>
      </c>
      <c r="C8" s="4">
        <v>49951</v>
      </c>
      <c r="D8" s="4">
        <v>53336</v>
      </c>
      <c r="E8" s="4">
        <f t="shared" si="2"/>
        <v>103287</v>
      </c>
      <c r="F8" s="5">
        <f t="shared" si="0"/>
        <v>-4.218560110533352</v>
      </c>
      <c r="G8" s="5">
        <f t="shared" si="1"/>
        <v>4.504436789161516</v>
      </c>
      <c r="H8" s="1"/>
    </row>
    <row r="9" spans="2:8" ht="15">
      <c r="B9" s="3" t="s">
        <v>9</v>
      </c>
      <c r="C9" s="4">
        <v>46764</v>
      </c>
      <c r="D9" s="4">
        <v>49762</v>
      </c>
      <c r="E9" s="4">
        <f t="shared" si="2"/>
        <v>96526</v>
      </c>
      <c r="F9" s="5">
        <f t="shared" si="0"/>
        <v>-3.9494053173906765</v>
      </c>
      <c r="G9" s="5">
        <f t="shared" si="1"/>
        <v>4.20259831075175</v>
      </c>
      <c r="H9" s="1"/>
    </row>
    <row r="10" spans="2:8" ht="15">
      <c r="B10" s="3" t="s">
        <v>10</v>
      </c>
      <c r="C10" s="4">
        <v>42095</v>
      </c>
      <c r="D10" s="4">
        <v>45577</v>
      </c>
      <c r="E10" s="4">
        <f t="shared" si="2"/>
        <v>87672</v>
      </c>
      <c r="F10" s="5">
        <f t="shared" si="0"/>
        <v>-3.555089745008137</v>
      </c>
      <c r="G10" s="5">
        <f t="shared" si="1"/>
        <v>3.849158458444848</v>
      </c>
      <c r="H10" s="1"/>
    </row>
    <row r="11" spans="2:8" ht="15">
      <c r="B11" s="3" t="s">
        <v>11</v>
      </c>
      <c r="C11" s="4">
        <v>40526</v>
      </c>
      <c r="D11" s="4">
        <v>43463</v>
      </c>
      <c r="E11" s="4">
        <f t="shared" si="2"/>
        <v>83989</v>
      </c>
      <c r="F11" s="5">
        <f t="shared" si="0"/>
        <v>-3.4225814706307105</v>
      </c>
      <c r="G11" s="5">
        <f t="shared" si="1"/>
        <v>3.6706227719987803</v>
      </c>
      <c r="H11" s="1"/>
    </row>
    <row r="12" spans="2:8" ht="15">
      <c r="B12" s="3" t="s">
        <v>12</v>
      </c>
      <c r="C12" s="4">
        <v>39866</v>
      </c>
      <c r="D12" s="4">
        <v>42921</v>
      </c>
      <c r="E12" s="4">
        <f t="shared" si="2"/>
        <v>82787</v>
      </c>
      <c r="F12" s="5">
        <f t="shared" si="0"/>
        <v>-3.3668418523457513</v>
      </c>
      <c r="G12" s="5">
        <f t="shared" si="1"/>
        <v>3.624848721831435</v>
      </c>
      <c r="H12" s="1"/>
    </row>
    <row r="13" spans="2:8" ht="15">
      <c r="B13" s="3" t="s">
        <v>13</v>
      </c>
      <c r="C13" s="4">
        <v>34220</v>
      </c>
      <c r="D13" s="4">
        <v>37016</v>
      </c>
      <c r="E13" s="4">
        <f t="shared" si="2"/>
        <v>71236</v>
      </c>
      <c r="F13" s="5">
        <f t="shared" si="0"/>
        <v>-2.8900147541080523</v>
      </c>
      <c r="G13" s="5">
        <f t="shared" si="1"/>
        <v>3.126148046115244</v>
      </c>
      <c r="H13" s="1"/>
    </row>
    <row r="14" spans="2:8" ht="15">
      <c r="B14" s="3" t="s">
        <v>14</v>
      </c>
      <c r="C14" s="4">
        <v>31651</v>
      </c>
      <c r="D14" s="4">
        <v>34736</v>
      </c>
      <c r="E14" s="4">
        <f t="shared" si="2"/>
        <v>66387</v>
      </c>
      <c r="F14" s="5">
        <f t="shared" si="0"/>
        <v>-2.6730525126322022</v>
      </c>
      <c r="G14" s="5">
        <f t="shared" si="1"/>
        <v>2.9335930011308387</v>
      </c>
      <c r="H14" s="1"/>
    </row>
    <row r="15" spans="2:8" ht="15">
      <c r="B15" s="3" t="s">
        <v>15</v>
      </c>
      <c r="C15" s="4">
        <v>27841</v>
      </c>
      <c r="D15" s="4">
        <v>30242</v>
      </c>
      <c r="E15" s="4">
        <f t="shared" si="2"/>
        <v>58083</v>
      </c>
      <c r="F15" s="5">
        <f t="shared" si="0"/>
        <v>-2.3512828979872085</v>
      </c>
      <c r="G15" s="5">
        <f t="shared" si="1"/>
        <v>2.5540568729905235</v>
      </c>
      <c r="H15" s="1"/>
    </row>
    <row r="16" spans="2:8" ht="15">
      <c r="B16" s="3" t="s">
        <v>16</v>
      </c>
      <c r="C16" s="4">
        <v>22927</v>
      </c>
      <c r="D16" s="4">
        <v>25146</v>
      </c>
      <c r="E16" s="4">
        <f t="shared" si="2"/>
        <v>48073</v>
      </c>
      <c r="F16" s="5">
        <f t="shared" si="0"/>
        <v>-1.9362761036655556</v>
      </c>
      <c r="G16" s="5">
        <f t="shared" si="1"/>
        <v>2.1236794566569572</v>
      </c>
      <c r="H16" s="1"/>
    </row>
    <row r="17" spans="2:8" ht="15">
      <c r="B17" s="3" t="s">
        <v>17</v>
      </c>
      <c r="C17" s="4">
        <v>17859</v>
      </c>
      <c r="D17" s="4">
        <v>19395</v>
      </c>
      <c r="E17" s="4">
        <f t="shared" si="2"/>
        <v>37254</v>
      </c>
      <c r="F17" s="5">
        <f t="shared" si="0"/>
        <v>-1.5082633984107452</v>
      </c>
      <c r="G17" s="5">
        <f t="shared" si="1"/>
        <v>1.6379846918739238</v>
      </c>
      <c r="H17" s="1"/>
    </row>
    <row r="18" spans="2:8" ht="15">
      <c r="B18" s="3" t="s">
        <v>18</v>
      </c>
      <c r="C18" s="4">
        <v>14911</v>
      </c>
      <c r="D18" s="4">
        <v>16025</v>
      </c>
      <c r="E18" s="4">
        <f t="shared" si="2"/>
        <v>30936</v>
      </c>
      <c r="F18" s="5">
        <f t="shared" si="0"/>
        <v>-1.2592931034045929</v>
      </c>
      <c r="G18" s="5">
        <f t="shared" si="1"/>
        <v>1.3533748227522366</v>
      </c>
      <c r="H18" s="1"/>
    </row>
    <row r="19" spans="2:8" ht="15">
      <c r="B19" s="3" t="s">
        <v>19</v>
      </c>
      <c r="C19" s="4">
        <v>11008</v>
      </c>
      <c r="D19" s="4">
        <v>12549</v>
      </c>
      <c r="E19" s="4">
        <f t="shared" si="2"/>
        <v>23557</v>
      </c>
      <c r="F19" s="5">
        <f t="shared" si="0"/>
        <v>-0.9296692698194459</v>
      </c>
      <c r="G19" s="5">
        <f t="shared" si="1"/>
        <v>1.0598128331181165</v>
      </c>
      <c r="H19" s="1"/>
    </row>
    <row r="20" spans="2:8" ht="15">
      <c r="B20" s="3" t="s">
        <v>20</v>
      </c>
      <c r="C20" s="4">
        <v>15187</v>
      </c>
      <c r="D20" s="4">
        <v>20183</v>
      </c>
      <c r="E20" s="4">
        <f t="shared" si="2"/>
        <v>35370</v>
      </c>
      <c r="F20" s="5">
        <f t="shared" si="0"/>
        <v>-1.2826023983237576</v>
      </c>
      <c r="G20" s="5">
        <f t="shared" si="1"/>
        <v>1.7045344179474815</v>
      </c>
      <c r="H20" s="1"/>
    </row>
    <row r="21" spans="2:8" ht="15">
      <c r="B21" s="6" t="s">
        <v>21</v>
      </c>
      <c r="C21" s="7">
        <f>SUM(C4:C20)</f>
        <v>577220</v>
      </c>
      <c r="D21" s="7">
        <f>SUM(D4:D20)</f>
        <v>606857</v>
      </c>
      <c r="E21" s="7">
        <f t="shared" si="2"/>
        <v>1184077</v>
      </c>
      <c r="F21" s="8">
        <f t="shared" si="0"/>
        <v>-48.74851888855201</v>
      </c>
      <c r="G21" s="8">
        <f t="shared" si="1"/>
        <v>51.25148111144799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4910</v>
      </c>
      <c r="D4" s="4">
        <v>4517</v>
      </c>
      <c r="E4" s="4">
        <f>SUM(C4:D4)</f>
        <v>9427</v>
      </c>
      <c r="F4" s="5">
        <f aca="true" t="shared" si="0" ref="F4:F21">(C4*100/$E$21)*-1</f>
        <v>-1.8244920406070244</v>
      </c>
      <c r="G4" s="5">
        <f aca="true" t="shared" si="1" ref="G4:G21">D4*100/$E$21</f>
        <v>1.678458359963733</v>
      </c>
      <c r="H4" s="1"/>
    </row>
    <row r="5" spans="2:8" ht="15">
      <c r="B5" s="3" t="s">
        <v>5</v>
      </c>
      <c r="C5" s="4">
        <v>6072</v>
      </c>
      <c r="D5" s="4">
        <v>5764</v>
      </c>
      <c r="E5" s="4">
        <f aca="true" t="shared" si="2" ref="E5:E21">SUM(C5:D5)</f>
        <v>11836</v>
      </c>
      <c r="F5" s="5">
        <f t="shared" si="0"/>
        <v>-2.2562761039848986</v>
      </c>
      <c r="G5" s="5">
        <f t="shared" si="1"/>
        <v>2.141827316101607</v>
      </c>
      <c r="H5" s="1"/>
    </row>
    <row r="6" spans="2:8" ht="15">
      <c r="B6" s="3" t="s">
        <v>6</v>
      </c>
      <c r="C6" s="4">
        <v>5770</v>
      </c>
      <c r="D6" s="4">
        <v>5546</v>
      </c>
      <c r="E6" s="4">
        <f t="shared" si="2"/>
        <v>11316</v>
      </c>
      <c r="F6" s="5">
        <f t="shared" si="0"/>
        <v>-2.1440568379434892</v>
      </c>
      <c r="G6" s="5">
        <f t="shared" si="1"/>
        <v>2.0608213558465494</v>
      </c>
      <c r="H6" s="1"/>
    </row>
    <row r="7" spans="2:8" ht="15">
      <c r="B7" s="3" t="s">
        <v>7</v>
      </c>
      <c r="C7" s="4">
        <v>7021</v>
      </c>
      <c r="D7" s="4">
        <v>6540</v>
      </c>
      <c r="E7" s="4">
        <f t="shared" si="2"/>
        <v>13561</v>
      </c>
      <c r="F7" s="5">
        <f t="shared" si="0"/>
        <v>-2.6089121419759507</v>
      </c>
      <c r="G7" s="5">
        <f t="shared" si="1"/>
        <v>2.430178807651719</v>
      </c>
      <c r="H7" s="1"/>
    </row>
    <row r="8" spans="2:8" ht="15">
      <c r="B8" s="3" t="s">
        <v>8</v>
      </c>
      <c r="C8" s="4">
        <v>10689</v>
      </c>
      <c r="D8" s="4">
        <v>9839</v>
      </c>
      <c r="E8" s="4">
        <f t="shared" si="2"/>
        <v>20528</v>
      </c>
      <c r="F8" s="5">
        <f t="shared" si="0"/>
        <v>-3.971893161313337</v>
      </c>
      <c r="G8" s="5">
        <f t="shared" si="1"/>
        <v>3.656044233713343</v>
      </c>
      <c r="H8" s="1"/>
    </row>
    <row r="9" spans="2:8" ht="15">
      <c r="B9" s="3" t="s">
        <v>9</v>
      </c>
      <c r="C9" s="4">
        <v>13074</v>
      </c>
      <c r="D9" s="4">
        <v>13224</v>
      </c>
      <c r="E9" s="4">
        <f t="shared" si="2"/>
        <v>26298</v>
      </c>
      <c r="F9" s="5">
        <f t="shared" si="0"/>
        <v>-4.858128093461556</v>
      </c>
      <c r="G9" s="5">
        <f t="shared" si="1"/>
        <v>4.913866139508613</v>
      </c>
      <c r="H9" s="1"/>
    </row>
    <row r="10" spans="2:8" ht="15">
      <c r="B10" s="3" t="s">
        <v>10</v>
      </c>
      <c r="C10" s="4">
        <v>13900</v>
      </c>
      <c r="D10" s="4">
        <v>13758</v>
      </c>
      <c r="E10" s="4">
        <f t="shared" si="2"/>
        <v>27658</v>
      </c>
      <c r="F10" s="5">
        <f t="shared" si="0"/>
        <v>-5.16505893369402</v>
      </c>
      <c r="G10" s="5">
        <f t="shared" si="1"/>
        <v>5.112293583436139</v>
      </c>
      <c r="H10" s="1"/>
    </row>
    <row r="11" spans="2:8" ht="15">
      <c r="B11" s="3" t="s">
        <v>11</v>
      </c>
      <c r="C11" s="4">
        <v>12796</v>
      </c>
      <c r="D11" s="4">
        <v>13190</v>
      </c>
      <c r="E11" s="4">
        <f t="shared" si="2"/>
        <v>25986</v>
      </c>
      <c r="F11" s="5">
        <f t="shared" si="0"/>
        <v>-4.754826914787675</v>
      </c>
      <c r="G11" s="5">
        <f t="shared" si="1"/>
        <v>4.9012321824046134</v>
      </c>
      <c r="H11" s="1"/>
    </row>
    <row r="12" spans="2:8" ht="15">
      <c r="B12" s="3" t="s">
        <v>12</v>
      </c>
      <c r="C12" s="4">
        <v>12326</v>
      </c>
      <c r="D12" s="4">
        <v>12594</v>
      </c>
      <c r="E12" s="4">
        <f t="shared" si="2"/>
        <v>24920</v>
      </c>
      <c r="F12" s="5">
        <f t="shared" si="0"/>
        <v>-4.580181037173561</v>
      </c>
      <c r="G12" s="5">
        <f t="shared" si="1"/>
        <v>4.679766346110971</v>
      </c>
      <c r="H12" s="1"/>
    </row>
    <row r="13" spans="2:8" ht="15">
      <c r="B13" s="3" t="s">
        <v>13</v>
      </c>
      <c r="C13" s="4">
        <v>9891</v>
      </c>
      <c r="D13" s="4">
        <v>10106</v>
      </c>
      <c r="E13" s="4">
        <f t="shared" si="2"/>
        <v>19997</v>
      </c>
      <c r="F13" s="5">
        <f t="shared" si="0"/>
        <v>-3.6753667563429895</v>
      </c>
      <c r="G13" s="5">
        <f t="shared" si="1"/>
        <v>3.7552579556771057</v>
      </c>
      <c r="H13" s="1"/>
    </row>
    <row r="14" spans="2:8" ht="15">
      <c r="B14" s="3" t="s">
        <v>14</v>
      </c>
      <c r="C14" s="4">
        <v>8768</v>
      </c>
      <c r="D14" s="4">
        <v>8888</v>
      </c>
      <c r="E14" s="4">
        <f t="shared" si="2"/>
        <v>17656</v>
      </c>
      <c r="F14" s="5">
        <f t="shared" si="0"/>
        <v>-3.2580745849373502</v>
      </c>
      <c r="G14" s="5">
        <f t="shared" si="1"/>
        <v>3.3026650217749967</v>
      </c>
      <c r="H14" s="1"/>
    </row>
    <row r="15" spans="2:8" ht="15">
      <c r="B15" s="3" t="s">
        <v>15</v>
      </c>
      <c r="C15" s="4">
        <v>7564</v>
      </c>
      <c r="D15" s="4">
        <v>8287</v>
      </c>
      <c r="E15" s="4">
        <f t="shared" si="2"/>
        <v>15851</v>
      </c>
      <c r="F15" s="5">
        <f t="shared" si="0"/>
        <v>-2.8106838686663</v>
      </c>
      <c r="G15" s="5">
        <f t="shared" si="1"/>
        <v>3.0793412506131186</v>
      </c>
      <c r="H15" s="1"/>
    </row>
    <row r="16" spans="2:8" ht="15">
      <c r="B16" s="3" t="s">
        <v>16</v>
      </c>
      <c r="C16" s="4">
        <v>5959</v>
      </c>
      <c r="D16" s="4">
        <v>6937</v>
      </c>
      <c r="E16" s="4">
        <f t="shared" si="2"/>
        <v>12896</v>
      </c>
      <c r="F16" s="5">
        <f t="shared" si="0"/>
        <v>-2.214286775962782</v>
      </c>
      <c r="G16" s="5">
        <f t="shared" si="1"/>
        <v>2.5776988361895987</v>
      </c>
      <c r="H16" s="1"/>
    </row>
    <row r="17" spans="2:8" ht="15">
      <c r="B17" s="3" t="s">
        <v>17</v>
      </c>
      <c r="C17" s="4">
        <v>4879</v>
      </c>
      <c r="D17" s="4">
        <v>5588</v>
      </c>
      <c r="E17" s="4">
        <f t="shared" si="2"/>
        <v>10467</v>
      </c>
      <c r="F17" s="5">
        <f t="shared" si="0"/>
        <v>-1.812972844423966</v>
      </c>
      <c r="G17" s="5">
        <f t="shared" si="1"/>
        <v>2.0764280087397258</v>
      </c>
      <c r="H17" s="1"/>
    </row>
    <row r="18" spans="2:8" ht="15">
      <c r="B18" s="3" t="s">
        <v>18</v>
      </c>
      <c r="C18" s="4">
        <v>3554</v>
      </c>
      <c r="D18" s="4">
        <v>4323</v>
      </c>
      <c r="E18" s="4">
        <f t="shared" si="2"/>
        <v>7877</v>
      </c>
      <c r="F18" s="5">
        <f t="shared" si="0"/>
        <v>-1.3206201043416221</v>
      </c>
      <c r="G18" s="5">
        <f t="shared" si="1"/>
        <v>1.606370487076205</v>
      </c>
      <c r="H18" s="1"/>
    </row>
    <row r="19" spans="2:8" ht="15">
      <c r="B19" s="3" t="s">
        <v>19</v>
      </c>
      <c r="C19" s="4">
        <v>2470</v>
      </c>
      <c r="D19" s="4">
        <v>3124</v>
      </c>
      <c r="E19" s="4">
        <f t="shared" si="2"/>
        <v>5594</v>
      </c>
      <c r="F19" s="5">
        <f t="shared" si="0"/>
        <v>-0.917819824908218</v>
      </c>
      <c r="G19" s="5">
        <f t="shared" si="1"/>
        <v>1.1608377056733898</v>
      </c>
      <c r="H19" s="1"/>
    </row>
    <row r="20" spans="2:8" ht="15">
      <c r="B20" s="3" t="s">
        <v>20</v>
      </c>
      <c r="C20" s="4">
        <v>2965</v>
      </c>
      <c r="D20" s="4">
        <v>4283</v>
      </c>
      <c r="E20" s="4">
        <f t="shared" si="2"/>
        <v>7248</v>
      </c>
      <c r="F20" s="5">
        <f t="shared" si="0"/>
        <v>-1.1017553768635087</v>
      </c>
      <c r="G20" s="5">
        <f t="shared" si="1"/>
        <v>1.591507008130323</v>
      </c>
      <c r="H20" s="1"/>
    </row>
    <row r="21" spans="2:8" ht="15">
      <c r="B21" s="6" t="s">
        <v>21</v>
      </c>
      <c r="C21" s="7">
        <f>SUM(C4:C20)</f>
        <v>132608</v>
      </c>
      <c r="D21" s="7">
        <f>SUM(D4:D20)</f>
        <v>136508</v>
      </c>
      <c r="E21" s="7">
        <f t="shared" si="2"/>
        <v>269116</v>
      </c>
      <c r="F21" s="8">
        <f t="shared" si="0"/>
        <v>-49.27540540138825</v>
      </c>
      <c r="G21" s="8">
        <f t="shared" si="1"/>
        <v>50.72459459861175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262</v>
      </c>
      <c r="D4" s="4">
        <v>278</v>
      </c>
      <c r="E4" s="4">
        <v>750</v>
      </c>
      <c r="F4" s="5">
        <f aca="true" t="shared" si="0" ref="F4:F21">(C4*100/$E$21)*-1</f>
        <v>-0.7814364113576712</v>
      </c>
      <c r="G4" s="5">
        <f aca="true" t="shared" si="1" ref="G4:G21">D4*100/$E$21</f>
        <v>0.8291577189214985</v>
      </c>
      <c r="H4" s="1"/>
    </row>
    <row r="5" spans="2:8" ht="15">
      <c r="B5" s="3" t="s">
        <v>5</v>
      </c>
      <c r="C5" s="4">
        <v>506</v>
      </c>
      <c r="D5" s="4">
        <v>459</v>
      </c>
      <c r="E5" s="4">
        <v>1257</v>
      </c>
      <c r="F5" s="5">
        <f t="shared" si="0"/>
        <v>-1.5091863517060367</v>
      </c>
      <c r="G5" s="5">
        <f t="shared" si="1"/>
        <v>1.3690050107372942</v>
      </c>
      <c r="H5" s="1"/>
    </row>
    <row r="6" spans="2:8" ht="15">
      <c r="B6" s="3" t="s">
        <v>6</v>
      </c>
      <c r="C6" s="4">
        <v>814</v>
      </c>
      <c r="D6" s="4">
        <v>771</v>
      </c>
      <c r="E6" s="4">
        <v>1056</v>
      </c>
      <c r="F6" s="5">
        <f t="shared" si="0"/>
        <v>-2.4278215223097113</v>
      </c>
      <c r="G6" s="5">
        <f t="shared" si="1"/>
        <v>2.2995705082319255</v>
      </c>
      <c r="H6" s="1"/>
    </row>
    <row r="7" spans="2:8" ht="15">
      <c r="B7" s="3" t="s">
        <v>7</v>
      </c>
      <c r="C7" s="4">
        <v>1198</v>
      </c>
      <c r="D7" s="4">
        <v>1164</v>
      </c>
      <c r="E7" s="4">
        <v>2438</v>
      </c>
      <c r="F7" s="5">
        <f t="shared" si="0"/>
        <v>-3.5731329038415653</v>
      </c>
      <c r="G7" s="5">
        <f t="shared" si="1"/>
        <v>3.4717251252684322</v>
      </c>
      <c r="H7" s="1"/>
    </row>
    <row r="8" spans="2:8" ht="15">
      <c r="B8" s="3" t="s">
        <v>8</v>
      </c>
      <c r="C8" s="4">
        <v>1296</v>
      </c>
      <c r="D8" s="4">
        <v>1280</v>
      </c>
      <c r="E8" s="4">
        <v>817</v>
      </c>
      <c r="F8" s="5">
        <f t="shared" si="0"/>
        <v>-3.8654259126700072</v>
      </c>
      <c r="G8" s="5">
        <f t="shared" si="1"/>
        <v>3.81770460510618</v>
      </c>
      <c r="H8" s="1"/>
    </row>
    <row r="9" spans="2:8" ht="15">
      <c r="B9" s="3" t="s">
        <v>9</v>
      </c>
      <c r="C9" s="4">
        <v>324</v>
      </c>
      <c r="D9" s="4">
        <v>361</v>
      </c>
      <c r="E9" s="4">
        <v>578</v>
      </c>
      <c r="F9" s="5">
        <f t="shared" si="0"/>
        <v>-0.9663564781675018</v>
      </c>
      <c r="G9" s="5">
        <f t="shared" si="1"/>
        <v>1.0767120019088523</v>
      </c>
      <c r="H9" s="1"/>
    </row>
    <row r="10" spans="2:8" ht="15">
      <c r="B10" s="3" t="s">
        <v>10</v>
      </c>
      <c r="C10" s="4">
        <v>322</v>
      </c>
      <c r="D10" s="4">
        <v>407</v>
      </c>
      <c r="E10" s="4">
        <v>1002</v>
      </c>
      <c r="F10" s="5">
        <f t="shared" si="0"/>
        <v>-0.9603913147220234</v>
      </c>
      <c r="G10" s="5">
        <f t="shared" si="1"/>
        <v>1.2139107611548556</v>
      </c>
      <c r="H10" s="1"/>
    </row>
    <row r="11" spans="2:8" ht="15">
      <c r="B11" s="3" t="s">
        <v>11</v>
      </c>
      <c r="C11" s="4">
        <v>422</v>
      </c>
      <c r="D11" s="4">
        <v>689</v>
      </c>
      <c r="E11" s="4">
        <v>1682</v>
      </c>
      <c r="F11" s="5">
        <f t="shared" si="0"/>
        <v>-1.2586494869959437</v>
      </c>
      <c r="G11" s="5">
        <f t="shared" si="1"/>
        <v>2.054998806967311</v>
      </c>
      <c r="H11" s="1"/>
    </row>
    <row r="12" spans="2:8" ht="15">
      <c r="B12" s="3" t="s">
        <v>12</v>
      </c>
      <c r="C12" s="4">
        <v>672</v>
      </c>
      <c r="D12" s="4">
        <v>1084</v>
      </c>
      <c r="E12" s="4">
        <v>2604</v>
      </c>
      <c r="F12" s="5">
        <f t="shared" si="0"/>
        <v>-2.0042949176807445</v>
      </c>
      <c r="G12" s="5">
        <f t="shared" si="1"/>
        <v>3.233118587449296</v>
      </c>
      <c r="H12" s="1"/>
    </row>
    <row r="13" spans="2:8" ht="15">
      <c r="B13" s="3" t="s">
        <v>13</v>
      </c>
      <c r="C13" s="4">
        <v>948</v>
      </c>
      <c r="D13" s="4">
        <v>1497</v>
      </c>
      <c r="E13" s="4">
        <v>3455</v>
      </c>
      <c r="F13" s="5">
        <f t="shared" si="0"/>
        <v>-2.8274874731567645</v>
      </c>
      <c r="G13" s="5">
        <f t="shared" si="1"/>
        <v>4.464924838940587</v>
      </c>
      <c r="H13" s="1"/>
    </row>
    <row r="14" spans="2:8" ht="15">
      <c r="B14" s="3" t="s">
        <v>14</v>
      </c>
      <c r="C14" s="4">
        <v>1265</v>
      </c>
      <c r="D14" s="4">
        <v>2065</v>
      </c>
      <c r="E14" s="4">
        <v>3795</v>
      </c>
      <c r="F14" s="5">
        <f t="shared" si="0"/>
        <v>-3.772965879265092</v>
      </c>
      <c r="G14" s="5">
        <f t="shared" si="1"/>
        <v>6.159031257456454</v>
      </c>
      <c r="H14" s="1"/>
    </row>
    <row r="15" spans="2:8" ht="15">
      <c r="B15" s="3" t="s">
        <v>15</v>
      </c>
      <c r="C15" s="4">
        <v>1592</v>
      </c>
      <c r="D15" s="4">
        <v>2292</v>
      </c>
      <c r="E15" s="4">
        <v>3318</v>
      </c>
      <c r="F15" s="5">
        <f t="shared" si="0"/>
        <v>-4.748270102600811</v>
      </c>
      <c r="G15" s="5">
        <f t="shared" si="1"/>
        <v>6.836077308518253</v>
      </c>
      <c r="H15" s="1"/>
    </row>
    <row r="16" spans="2:8" ht="15">
      <c r="B16" s="3" t="s">
        <v>16</v>
      </c>
      <c r="C16" s="4">
        <v>1472</v>
      </c>
      <c r="D16" s="4">
        <v>1976</v>
      </c>
      <c r="E16" s="4">
        <v>3199</v>
      </c>
      <c r="F16" s="5">
        <f t="shared" si="0"/>
        <v>-4.390360295872107</v>
      </c>
      <c r="G16" s="5">
        <f t="shared" si="1"/>
        <v>5.893581484132665</v>
      </c>
      <c r="H16" s="1"/>
    </row>
    <row r="17" spans="2:8" ht="15">
      <c r="B17" s="3" t="s">
        <v>17</v>
      </c>
      <c r="C17" s="4">
        <v>1349</v>
      </c>
      <c r="D17" s="4">
        <v>1880</v>
      </c>
      <c r="E17" s="4">
        <v>2232</v>
      </c>
      <c r="F17" s="5">
        <f t="shared" si="0"/>
        <v>-4.023502743975185</v>
      </c>
      <c r="G17" s="5">
        <f t="shared" si="1"/>
        <v>5.607253638749702</v>
      </c>
      <c r="H17" s="1"/>
    </row>
    <row r="18" spans="2:8" ht="15">
      <c r="B18" s="3" t="s">
        <v>18</v>
      </c>
      <c r="C18" s="4">
        <v>1032</v>
      </c>
      <c r="D18" s="4">
        <v>1335</v>
      </c>
      <c r="E18" s="4">
        <v>1331</v>
      </c>
      <c r="F18" s="5">
        <f t="shared" si="0"/>
        <v>-3.0780243378668577</v>
      </c>
      <c r="G18" s="5">
        <f t="shared" si="1"/>
        <v>3.981746599856836</v>
      </c>
      <c r="H18" s="1"/>
    </row>
    <row r="19" spans="2:8" ht="15">
      <c r="B19" s="3" t="s">
        <v>19</v>
      </c>
      <c r="C19" s="4">
        <v>627</v>
      </c>
      <c r="D19" s="4">
        <v>836</v>
      </c>
      <c r="E19" s="4">
        <v>570</v>
      </c>
      <c r="F19" s="5">
        <f t="shared" si="0"/>
        <v>-1.8700787401574803</v>
      </c>
      <c r="G19" s="5">
        <f t="shared" si="1"/>
        <v>2.493438320209974</v>
      </c>
      <c r="H19" s="1"/>
    </row>
    <row r="20" spans="2:8" ht="15">
      <c r="B20" s="3" t="s">
        <v>20</v>
      </c>
      <c r="C20" s="4">
        <v>397</v>
      </c>
      <c r="D20" s="4">
        <v>656</v>
      </c>
      <c r="E20" s="4">
        <v>561</v>
      </c>
      <c r="F20" s="5">
        <f t="shared" si="0"/>
        <v>-1.1840849439274637</v>
      </c>
      <c r="G20" s="5">
        <f t="shared" si="1"/>
        <v>1.956573610116917</v>
      </c>
      <c r="H20" s="1"/>
    </row>
    <row r="21" spans="2:8" ht="15">
      <c r="B21" s="6" t="s">
        <v>21</v>
      </c>
      <c r="C21" s="7">
        <f>SUM(C4:C20)</f>
        <v>14498</v>
      </c>
      <c r="D21" s="7">
        <f>SUM(D4:D20)</f>
        <v>19030</v>
      </c>
      <c r="E21" s="7">
        <f>SUM(C21:D21)</f>
        <v>33528</v>
      </c>
      <c r="F21" s="8">
        <f t="shared" si="0"/>
        <v>-43.24146981627297</v>
      </c>
      <c r="G21" s="8">
        <f t="shared" si="1"/>
        <v>56.75853018372703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dcterms:created xsi:type="dcterms:W3CDTF">2013-10-17T01:41:50Z</dcterms:created>
  <dcterms:modified xsi:type="dcterms:W3CDTF">2023-04-17T16:02:07Z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dfa5ba48-b9ae-4dbb-b681-129d1026f367</vt:lpwstr>
  </property>
</Properties>
</file>