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  <sheet name="Regimen EPS" sheetId="2" r:id="rId2"/>
  </sheets>
  <definedNames>
    <definedName name="_xlnm.Print_Area" localSheetId="0">'BDUA - 2022'!$A$1:$AK$67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<sst xmlns="http://schemas.openxmlformats.org/spreadsheetml/2006/main" count="196" uniqueCount="180">
  <si>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</si>
  <si>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</si>
  <si>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</si>
  <si>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</si>
  <si>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</si>
  <si>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</si>
  <si>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</si>
  <si>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</si>
  <si>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</si>
  <si>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</si>
  <si>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</si>
  <si>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</si>
  <si>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</si>
  <si>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</si>
  <si>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</si>
  <si>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</si>
  <si>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</si>
  <si>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</si>
  <si>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</si>
  <si>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</si>
  <si>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</si>
  <si>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</si>
  <si>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</si>
  <si>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</si>
  <si>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</si>
  <si>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</si>
  <si>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</si>
  <si>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</si>
  <si>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</si>
  <si>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</si>
  <si>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</si>
  <si>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</si>
  <si>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</si>
  <si>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</si>
  <si>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</si>
  <si>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</si>
  <si>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</si>
  <si>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</si>
  <si>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</si>
  <si>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</si>
  <si>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</si>
  <si>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</si>
  <si>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</si>
  <si>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</si>
  <si>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</si>
  <si>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</si>
  <si>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</si>
  <si>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</si>
  <si>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</si>
  <si>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</si>
  <si>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</si>
  <si>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</si>
  <si>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</si>
  <si>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</si>
  <si>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</si>
  <si>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</si>
  <si>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</si>
  <si>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</si>
  <si>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</si>
  <si>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</si>
  <si>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</si>
  <si>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</si>
  <si>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</si>
  <si>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</si>
  <si>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</si>
  <si>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</si>
  <si>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</si>
  <si>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</si>
  <si>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</si>
  <si>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</si>
  <si>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</si>
  <si>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</si>
  <si>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</si>
  <si>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</si>
  <si>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</si>
  <si>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</si>
  <si>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</si>
  <si>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</si>
  <si>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</si>
  <si>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</si>
  <si>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</si>
  <si>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</si>
  <si>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</si>
  <si>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</si>
  <si>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</si>
  <si>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</si>
  <si>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</si>
  <si>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</si>
  <si>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</si>
  <si>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</si>
  <si>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</si>
  <si>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</si>
  <si>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</si>
  <si>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</si>
  <si>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</si>
  <si>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</si>
  <si>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</si>
  <si>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</si>
  <si>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</si>
  <si>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</si>
  <si>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</si>
  <si>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</si>
  <si>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</si>
  <si>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</si>
  <si>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</si>
  <si>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</si>
  <si>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</si>
  <si>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</si>
  <si>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</si>
  <si>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</si>
  <si>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</si>
  <si>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</si>
  <si>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</si>
  <si>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</si>
  <si>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</si>
  <si>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</si>
  <si>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</si>
  <si>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</si>
  <si>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</si>
  <si>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</si>
  <si>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</si>
  <si>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</si>
  <si>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</si>
  <si>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</si>
  <si>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</si>
  <si>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</si>
  <si>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</si>
  <si>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</si>
  <si>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</si>
  <si>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</si>
  <si>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</si>
  <si>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</si>
  <si>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</si>
  <si>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</si>
  <si>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</si>
  <si>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</si>
  <si>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</si>
  <si>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</si>
  <si>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</si>
  <si>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</si>
  <si>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</si>
  <si>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</si>
  <si>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</si>
  <si>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</si>
  <si>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</si>
  <si>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</si>
  <si>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</si>
  <si>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</si>
  <si>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</si>
  <si>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</si>
  <si>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</si>
  <si>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</si>
  <si>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</si>
  <si>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</si>
  <si>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</si>
  <si>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</si>
  <si>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</si>
  <si>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</si>
  <si>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</si>
  <si>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</si>
  <si>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</si>
  <si>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</si>
  <si>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</si>
  <si>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</si>
  <si>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</si>
  <si>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</si>
  <si>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</si>
  <si>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</si>
  <si>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</si>
  <si>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</si>
  <si>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</si>
  <si>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</si>
  <si>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</si>
  <si>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</si>
  <si>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</si>
  <si>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</si>
  <si>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de Colombia</t>
  </si>
  <si>
    <t>EPS Fliar Colombia</t>
  </si>
  <si>
    <t>Salud Total - CM</t>
  </si>
  <si>
    <t>EPS Fliar de Colombia - CM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</si>
</sst>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45"/>
          <c:w val="0.97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- 2022'!$E$2:$P$2</c:f>
              <c:strCache/>
            </c:strRef>
          </c:cat>
          <c:val>
            <c:numRef>
              <c:f>'BDUA - 2022'!$E$67:$P$67</c:f>
              <c:numCache/>
            </c:numRef>
          </c:val>
          <c:shape val="box"/>
        </c:ser>
        <c:shape val="box"/>
        <c:axId val="3013019"/>
        <c:axId val="27117172"/>
      </c:bar3DChart>
      <c:catAx>
        <c:axId val="30130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- 2022'!$R$2:$AD$2</c:f>
              <c:strCache/>
            </c:strRef>
          </c:cat>
          <c:val>
            <c:numRef>
              <c:f>'BDUA - 2022'!$R$67:$AD$67</c:f>
              <c:numCache/>
            </c:numRef>
          </c:val>
          <c:shape val="box"/>
        </c:ser>
        <c:shape val="box"/>
        <c:axId val="42727957"/>
        <c:axId val="49007294"/>
      </c:bar3DChart>
      <c:catAx>
        <c:axId val="42727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516100"/>
        <a:ext cx="7086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191750" y="14516100"/>
        <a:ext cx="7648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5.8515625" style="1" bestFit="1" customWidth="1"/>
    <col min="8" max="8" width="8.57421875" style="1" bestFit="1" customWidth="1"/>
    <col min="9" max="9" width="10.421875" style="1" bestFit="1" customWidth="1"/>
    <col min="10" max="10" width="8.7109375" style="1" bestFit="1" customWidth="1"/>
    <col min="11" max="11" width="5.14062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6" width="5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9.7109375" style="1" bestFit="1" customWidth="1"/>
    <col min="21" max="21" width="9.140625" style="1" bestFit="1" customWidth="1"/>
    <col min="22" max="22" width="8.57421875" style="1" bestFit="1" customWidth="1"/>
    <col min="23" max="23" width="10.00390625" style="1" bestFit="1" customWidth="1"/>
    <col min="24" max="24" width="8.7109375" style="1" bestFit="1" customWidth="1"/>
    <col min="25" max="25" width="4.57421875" style="1" bestFit="1" customWidth="1"/>
    <col min="26" max="27" width="5.8515625" style="1" bestFit="1" customWidth="1"/>
    <col min="28" max="28" width="7.7109375" style="1" bestFit="1" customWidth="1"/>
    <col min="29" max="29" width="8.7109375" style="1" bestFit="1" customWidth="1"/>
    <col min="30" max="30" width="7.7109375" style="1" bestFit="1" customWidth="1"/>
    <col min="31" max="31" width="12.140625" style="1" customWidth="1"/>
    <col min="32" max="32" width="8.7109375" style="1" bestFit="1" customWidth="1"/>
    <col min="33" max="33" width="10.28125" style="1" bestFit="1" customWidth="1"/>
    <col min="34" max="34" width="8.8515625" style="1" bestFit="1" customWidth="1"/>
    <col min="35" max="35" width="9.140625" style="1" customWidth="1"/>
    <col min="36" max="36" width="6.7109375" style="1" bestFit="1" customWidth="1"/>
    <col min="37" max="37" width="10.28125" style="1" bestFit="1" customWidth="1"/>
    <col min="38" max="16384" width="11.421875" style="1" customWidth="1"/>
  </cols>
  <sheetData>
    <row r="1" spans="1:37" ht="33" customHeight="1" thickBot="1">
      <c r="A1" s="96" t="s">
        <v>130</v>
      </c>
      <c r="B1" s="97"/>
      <c r="C1" s="100" t="s">
        <v>137</v>
      </c>
      <c r="D1" s="26"/>
      <c r="E1" s="90" t="s">
        <v>135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93" t="s">
        <v>154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  <c r="AE1" s="95"/>
      <c r="AF1" s="83" t="s">
        <v>141</v>
      </c>
      <c r="AG1" s="84"/>
      <c r="AH1" s="84"/>
      <c r="AI1" s="84"/>
      <c r="AJ1" s="84"/>
      <c r="AK1" s="85"/>
    </row>
    <row r="2" spans="1:37" ht="75.75" thickBot="1">
      <c r="A2" s="98"/>
      <c r="B2" s="99"/>
      <c r="C2" s="101"/>
      <c r="D2" s="26"/>
      <c r="E2" s="22" t="s">
        <v>124</v>
      </c>
      <c r="F2" s="23" t="s">
        <v>125</v>
      </c>
      <c r="G2" s="23" t="s">
        <v>176</v>
      </c>
      <c r="H2" s="23" t="s">
        <v>172</v>
      </c>
      <c r="I2" s="23" t="s">
        <v>155</v>
      </c>
      <c r="J2" s="23" t="s">
        <v>157</v>
      </c>
      <c r="K2" s="23" t="s">
        <v>156</v>
      </c>
      <c r="L2" s="23" t="s">
        <v>140</v>
      </c>
      <c r="M2" s="23" t="s">
        <v>126</v>
      </c>
      <c r="N2" s="23" t="s">
        <v>151</v>
      </c>
      <c r="O2" s="23" t="s">
        <v>178</v>
      </c>
      <c r="P2" s="23" t="s">
        <v>171</v>
      </c>
      <c r="Q2" s="13" t="s">
        <v>127</v>
      </c>
      <c r="R2" s="24" t="s">
        <v>142</v>
      </c>
      <c r="S2" s="25" t="s">
        <v>143</v>
      </c>
      <c r="T2" s="25" t="s">
        <v>179</v>
      </c>
      <c r="U2" s="25" t="s">
        <v>172</v>
      </c>
      <c r="V2" s="25" t="s">
        <v>173</v>
      </c>
      <c r="W2" s="25" t="s">
        <v>153</v>
      </c>
      <c r="X2" s="25" t="s">
        <v>128</v>
      </c>
      <c r="Y2" s="25" t="s">
        <v>138</v>
      </c>
      <c r="Z2" s="25" t="s">
        <v>152</v>
      </c>
      <c r="AA2" s="25" t="s">
        <v>139</v>
      </c>
      <c r="AB2" s="25" t="s">
        <v>140</v>
      </c>
      <c r="AC2" s="25" t="s">
        <v>151</v>
      </c>
      <c r="AD2" s="25" t="s">
        <v>144</v>
      </c>
      <c r="AE2" s="41" t="s">
        <v>129</v>
      </c>
      <c r="AF2" s="52" t="s">
        <v>147</v>
      </c>
      <c r="AG2" s="53" t="s">
        <v>163</v>
      </c>
      <c r="AH2" s="53" t="s">
        <v>148</v>
      </c>
      <c r="AI2" s="53" t="s">
        <v>149</v>
      </c>
      <c r="AJ2" s="54" t="s">
        <v>150</v>
      </c>
      <c r="AK2" s="58" t="s">
        <v>146</v>
      </c>
    </row>
    <row r="3" spans="1:37" ht="15" customHeight="1">
      <c r="A3" s="16" t="s">
        <v>0</v>
      </c>
      <c r="B3" s="17" t="s">
        <v>1</v>
      </c>
      <c r="C3" s="18">
        <f aca="true" t="shared" si="0" ref="C3:C34">SUM(AK3,AE3,Q3)</f>
        <v>427995</v>
      </c>
      <c r="D3" s="27"/>
      <c r="E3" s="3">
        <v>172222</v>
      </c>
      <c r="F3" s="7">
        <v>0</v>
      </c>
      <c r="G3" s="4">
        <v>6</v>
      </c>
      <c r="H3" s="4">
        <v>10</v>
      </c>
      <c r="I3" s="4">
        <v>6481</v>
      </c>
      <c r="J3" s="4">
        <v>27453</v>
      </c>
      <c r="K3" s="4">
        <v>2</v>
      </c>
      <c r="L3" s="4">
        <v>12271</v>
      </c>
      <c r="M3" s="4">
        <v>12321</v>
      </c>
      <c r="N3" s="4">
        <v>11847</v>
      </c>
      <c r="O3" s="4">
        <v>1</v>
      </c>
      <c r="P3" s="4">
        <v>1</v>
      </c>
      <c r="Q3" s="14">
        <f aca="true" t="shared" si="1" ref="Q3:Q34">SUM(E3:P3)</f>
        <v>242615</v>
      </c>
      <c r="R3" s="33">
        <v>17835</v>
      </c>
      <c r="S3" s="33">
        <v>200</v>
      </c>
      <c r="T3" s="33">
        <v>1</v>
      </c>
      <c r="U3" s="33">
        <v>1</v>
      </c>
      <c r="V3" s="33">
        <v>0</v>
      </c>
      <c r="W3" s="33">
        <v>6401</v>
      </c>
      <c r="X3" s="33">
        <v>93793</v>
      </c>
      <c r="Y3" s="33">
        <v>34</v>
      </c>
      <c r="Z3" s="33">
        <v>5</v>
      </c>
      <c r="AA3" s="33">
        <v>12</v>
      </c>
      <c r="AB3" s="33">
        <v>51150</v>
      </c>
      <c r="AC3" s="33">
        <v>835</v>
      </c>
      <c r="AD3" s="2">
        <v>1402</v>
      </c>
      <c r="AE3" s="42">
        <f aca="true" t="shared" si="2" ref="AE3:AE34">SUM(R3:AD3)</f>
        <v>171669</v>
      </c>
      <c r="AF3" s="50">
        <v>124</v>
      </c>
      <c r="AG3" s="51">
        <v>12574</v>
      </c>
      <c r="AH3" s="51">
        <v>1011</v>
      </c>
      <c r="AI3" s="51">
        <v>1</v>
      </c>
      <c r="AJ3" s="55">
        <v>1</v>
      </c>
      <c r="AK3" s="38">
        <f>SUM(AF3:AJ3)</f>
        <v>13711</v>
      </c>
    </row>
    <row r="4" spans="1:37" ht="15" customHeight="1">
      <c r="A4" s="19" t="s">
        <v>2</v>
      </c>
      <c r="B4" s="20" t="s">
        <v>131</v>
      </c>
      <c r="C4" s="21">
        <f t="shared" si="0"/>
        <v>7776</v>
      </c>
      <c r="D4" s="27"/>
      <c r="E4" s="5">
        <v>4602</v>
      </c>
      <c r="F4" s="6">
        <v>1965</v>
      </c>
      <c r="G4" s="8">
        <v>0</v>
      </c>
      <c r="H4" s="8">
        <v>0</v>
      </c>
      <c r="I4" s="6">
        <v>0</v>
      </c>
      <c r="J4" s="6">
        <v>614</v>
      </c>
      <c r="K4" s="6">
        <v>0</v>
      </c>
      <c r="L4" s="6">
        <v>5</v>
      </c>
      <c r="M4" s="6">
        <v>0</v>
      </c>
      <c r="N4" s="6">
        <v>26</v>
      </c>
      <c r="O4" s="6">
        <v>0</v>
      </c>
      <c r="P4" s="6">
        <v>0</v>
      </c>
      <c r="Q4" s="15">
        <f t="shared" si="1"/>
        <v>7212</v>
      </c>
      <c r="R4" s="34">
        <v>156</v>
      </c>
      <c r="S4" s="34">
        <v>64</v>
      </c>
      <c r="T4" s="34">
        <v>0</v>
      </c>
      <c r="U4" s="34">
        <v>0</v>
      </c>
      <c r="V4" s="34">
        <v>0</v>
      </c>
      <c r="W4" s="34">
        <v>0</v>
      </c>
      <c r="X4" s="34">
        <v>47</v>
      </c>
      <c r="Y4" s="34">
        <v>2</v>
      </c>
      <c r="Z4" s="34">
        <v>0</v>
      </c>
      <c r="AA4" s="34">
        <v>0</v>
      </c>
      <c r="AB4" s="34">
        <v>127</v>
      </c>
      <c r="AC4" s="34">
        <v>1</v>
      </c>
      <c r="AD4" s="9">
        <v>0</v>
      </c>
      <c r="AE4" s="43">
        <f t="shared" si="2"/>
        <v>397</v>
      </c>
      <c r="AF4" s="49">
        <v>0</v>
      </c>
      <c r="AG4" s="47">
        <v>167</v>
      </c>
      <c r="AH4" s="47">
        <v>0</v>
      </c>
      <c r="AI4" s="47">
        <v>0</v>
      </c>
      <c r="AJ4" s="56">
        <v>0</v>
      </c>
      <c r="AK4" s="39">
        <f aca="true" t="shared" si="3" ref="AK4:AK67">SUM(AF4:AJ4)</f>
        <v>167</v>
      </c>
    </row>
    <row r="5" spans="1:37" ht="15" customHeight="1">
      <c r="A5" s="16" t="s">
        <v>3</v>
      </c>
      <c r="B5" s="17" t="s">
        <v>4</v>
      </c>
      <c r="C5" s="18">
        <f t="shared" si="0"/>
        <v>7549</v>
      </c>
      <c r="D5" s="27"/>
      <c r="E5" s="3">
        <v>2285</v>
      </c>
      <c r="F5" s="7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4645</v>
      </c>
      <c r="N5" s="4">
        <v>30</v>
      </c>
      <c r="O5" s="4">
        <v>0</v>
      </c>
      <c r="P5" s="4">
        <v>0</v>
      </c>
      <c r="Q5" s="14">
        <f t="shared" si="1"/>
        <v>6960</v>
      </c>
      <c r="R5" s="33">
        <v>126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119</v>
      </c>
      <c r="AC5" s="33">
        <v>0</v>
      </c>
      <c r="AD5" s="2">
        <v>322</v>
      </c>
      <c r="AE5" s="42">
        <f t="shared" si="2"/>
        <v>567</v>
      </c>
      <c r="AF5" s="48">
        <v>0</v>
      </c>
      <c r="AG5" s="46">
        <v>22</v>
      </c>
      <c r="AH5" s="46">
        <v>0</v>
      </c>
      <c r="AI5" s="46">
        <v>0</v>
      </c>
      <c r="AJ5" s="57">
        <v>0</v>
      </c>
      <c r="AK5" s="59">
        <f t="shared" si="3"/>
        <v>22</v>
      </c>
    </row>
    <row r="6" spans="1:37" ht="15" customHeight="1">
      <c r="A6" s="19" t="s">
        <v>5</v>
      </c>
      <c r="B6" s="20" t="s">
        <v>6</v>
      </c>
      <c r="C6" s="21">
        <f t="shared" si="0"/>
        <v>6754</v>
      </c>
      <c r="D6" s="27"/>
      <c r="E6" s="5">
        <v>3826</v>
      </c>
      <c r="F6" s="6">
        <v>0</v>
      </c>
      <c r="G6" s="8">
        <v>0</v>
      </c>
      <c r="H6" s="8">
        <v>0</v>
      </c>
      <c r="I6" s="6">
        <v>0</v>
      </c>
      <c r="J6" s="6">
        <v>2326</v>
      </c>
      <c r="K6" s="6">
        <v>0</v>
      </c>
      <c r="L6" s="6">
        <v>11</v>
      </c>
      <c r="M6" s="6">
        <v>0</v>
      </c>
      <c r="N6" s="6">
        <v>57</v>
      </c>
      <c r="O6" s="6">
        <v>0</v>
      </c>
      <c r="P6" s="6">
        <v>0</v>
      </c>
      <c r="Q6" s="15">
        <f t="shared" si="1"/>
        <v>6220</v>
      </c>
      <c r="R6" s="34">
        <v>74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96</v>
      </c>
      <c r="Y6" s="34">
        <v>0</v>
      </c>
      <c r="Z6" s="34">
        <v>0</v>
      </c>
      <c r="AA6" s="34">
        <v>0</v>
      </c>
      <c r="AB6" s="34">
        <v>219</v>
      </c>
      <c r="AC6" s="34">
        <v>1</v>
      </c>
      <c r="AD6" s="9">
        <v>0</v>
      </c>
      <c r="AE6" s="43">
        <f t="shared" si="2"/>
        <v>390</v>
      </c>
      <c r="AF6" s="49">
        <v>0</v>
      </c>
      <c r="AG6" s="47">
        <v>142</v>
      </c>
      <c r="AH6" s="47">
        <v>0</v>
      </c>
      <c r="AI6" s="47">
        <v>2</v>
      </c>
      <c r="AJ6" s="56">
        <v>0</v>
      </c>
      <c r="AK6" s="39">
        <f t="shared" si="3"/>
        <v>144</v>
      </c>
    </row>
    <row r="7" spans="1:37" ht="15" customHeight="1">
      <c r="A7" s="16" t="s">
        <v>7</v>
      </c>
      <c r="B7" s="17" t="s">
        <v>8</v>
      </c>
      <c r="C7" s="18">
        <f t="shared" si="0"/>
        <v>6378</v>
      </c>
      <c r="D7" s="27"/>
      <c r="E7" s="3">
        <v>3820</v>
      </c>
      <c r="F7" s="7">
        <v>0</v>
      </c>
      <c r="G7" s="4">
        <v>0</v>
      </c>
      <c r="H7" s="4">
        <v>0</v>
      </c>
      <c r="I7" s="4">
        <v>0</v>
      </c>
      <c r="J7" s="4">
        <v>2053</v>
      </c>
      <c r="K7" s="4">
        <v>0</v>
      </c>
      <c r="L7" s="4">
        <v>8</v>
      </c>
      <c r="M7" s="4">
        <v>2</v>
      </c>
      <c r="N7" s="4">
        <v>38</v>
      </c>
      <c r="O7" s="4">
        <v>0</v>
      </c>
      <c r="P7" s="4">
        <v>0</v>
      </c>
      <c r="Q7" s="14">
        <f t="shared" si="1"/>
        <v>5921</v>
      </c>
      <c r="R7" s="33">
        <v>137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151</v>
      </c>
      <c r="Y7" s="33">
        <v>0</v>
      </c>
      <c r="Z7" s="33">
        <v>0</v>
      </c>
      <c r="AA7" s="33">
        <v>0</v>
      </c>
      <c r="AB7" s="33">
        <v>116</v>
      </c>
      <c r="AC7" s="33">
        <v>0</v>
      </c>
      <c r="AD7" s="2">
        <v>0</v>
      </c>
      <c r="AE7" s="42">
        <f t="shared" si="2"/>
        <v>404</v>
      </c>
      <c r="AF7" s="48">
        <v>0</v>
      </c>
      <c r="AG7" s="46">
        <v>53</v>
      </c>
      <c r="AH7" s="46">
        <v>0</v>
      </c>
      <c r="AI7" s="46">
        <v>0</v>
      </c>
      <c r="AJ7" s="57">
        <v>0</v>
      </c>
      <c r="AK7" s="59">
        <f t="shared" si="3"/>
        <v>53</v>
      </c>
    </row>
    <row r="8" spans="1:37" ht="15" customHeight="1">
      <c r="A8" s="19" t="s">
        <v>9</v>
      </c>
      <c r="B8" s="20" t="s">
        <v>10</v>
      </c>
      <c r="C8" s="21">
        <f t="shared" si="0"/>
        <v>36542</v>
      </c>
      <c r="D8" s="27"/>
      <c r="E8" s="5">
        <v>32460</v>
      </c>
      <c r="F8" s="6">
        <v>1897</v>
      </c>
      <c r="G8" s="8">
        <v>0</v>
      </c>
      <c r="H8" s="8">
        <v>0</v>
      </c>
      <c r="I8" s="6">
        <v>0</v>
      </c>
      <c r="J8" s="6">
        <v>0</v>
      </c>
      <c r="K8" s="6">
        <v>0</v>
      </c>
      <c r="L8" s="6">
        <v>6</v>
      </c>
      <c r="M8" s="6">
        <v>0</v>
      </c>
      <c r="N8" s="6">
        <v>211</v>
      </c>
      <c r="O8" s="6">
        <v>0</v>
      </c>
      <c r="P8" s="6">
        <v>0</v>
      </c>
      <c r="Q8" s="15">
        <f t="shared" si="1"/>
        <v>34574</v>
      </c>
      <c r="R8" s="34">
        <v>544</v>
      </c>
      <c r="S8" s="34">
        <v>16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475</v>
      </c>
      <c r="AC8" s="34">
        <v>1</v>
      </c>
      <c r="AD8" s="9">
        <v>0</v>
      </c>
      <c r="AE8" s="43">
        <f t="shared" si="2"/>
        <v>1036</v>
      </c>
      <c r="AF8" s="49">
        <v>0</v>
      </c>
      <c r="AG8" s="47">
        <v>932</v>
      </c>
      <c r="AH8" s="47">
        <v>0</v>
      </c>
      <c r="AI8" s="47">
        <v>0</v>
      </c>
      <c r="AJ8" s="56">
        <v>0</v>
      </c>
      <c r="AK8" s="39">
        <f t="shared" si="3"/>
        <v>932</v>
      </c>
    </row>
    <row r="9" spans="1:37" ht="15" customHeight="1">
      <c r="A9" s="16" t="s">
        <v>11</v>
      </c>
      <c r="B9" s="17" t="s">
        <v>12</v>
      </c>
      <c r="C9" s="18">
        <f t="shared" si="0"/>
        <v>5165</v>
      </c>
      <c r="D9" s="27"/>
      <c r="E9" s="3">
        <v>3230</v>
      </c>
      <c r="F9" s="7">
        <v>0</v>
      </c>
      <c r="G9" s="4">
        <v>0</v>
      </c>
      <c r="H9" s="4">
        <v>0</v>
      </c>
      <c r="I9" s="4">
        <v>0</v>
      </c>
      <c r="J9" s="4">
        <v>1498</v>
      </c>
      <c r="K9" s="4">
        <v>0</v>
      </c>
      <c r="L9" s="4">
        <v>1</v>
      </c>
      <c r="M9" s="4">
        <v>0</v>
      </c>
      <c r="N9" s="4">
        <v>18</v>
      </c>
      <c r="O9" s="4">
        <v>0</v>
      </c>
      <c r="P9" s="4">
        <v>0</v>
      </c>
      <c r="Q9" s="14">
        <f t="shared" si="1"/>
        <v>4747</v>
      </c>
      <c r="R9" s="33">
        <v>70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89</v>
      </c>
      <c r="Y9" s="33">
        <v>0</v>
      </c>
      <c r="Z9" s="33">
        <v>0</v>
      </c>
      <c r="AA9" s="33">
        <v>0</v>
      </c>
      <c r="AB9" s="33">
        <v>83</v>
      </c>
      <c r="AC9" s="33">
        <v>0</v>
      </c>
      <c r="AD9" s="2">
        <v>0</v>
      </c>
      <c r="AE9" s="42">
        <f t="shared" si="2"/>
        <v>242</v>
      </c>
      <c r="AF9" s="48">
        <v>0</v>
      </c>
      <c r="AG9" s="46">
        <v>176</v>
      </c>
      <c r="AH9" s="46">
        <v>0</v>
      </c>
      <c r="AI9" s="46">
        <v>0</v>
      </c>
      <c r="AJ9" s="57">
        <v>0</v>
      </c>
      <c r="AK9" s="59">
        <f t="shared" si="3"/>
        <v>176</v>
      </c>
    </row>
    <row r="10" spans="1:37" ht="15" customHeight="1">
      <c r="A10" s="19" t="s">
        <v>13</v>
      </c>
      <c r="B10" s="20" t="s">
        <v>14</v>
      </c>
      <c r="C10" s="21">
        <f t="shared" si="0"/>
        <v>19573</v>
      </c>
      <c r="D10" s="27"/>
      <c r="E10" s="5">
        <v>13792</v>
      </c>
      <c r="F10" s="6">
        <v>0</v>
      </c>
      <c r="G10" s="8">
        <v>0</v>
      </c>
      <c r="H10" s="8">
        <v>0</v>
      </c>
      <c r="I10" s="6">
        <v>0</v>
      </c>
      <c r="J10" s="6">
        <v>4281</v>
      </c>
      <c r="K10" s="6">
        <v>0</v>
      </c>
      <c r="L10" s="6">
        <v>31</v>
      </c>
      <c r="M10" s="6">
        <v>0</v>
      </c>
      <c r="N10" s="6">
        <v>190</v>
      </c>
      <c r="O10" s="6">
        <v>0</v>
      </c>
      <c r="P10" s="6">
        <v>0</v>
      </c>
      <c r="Q10" s="15">
        <f t="shared" si="1"/>
        <v>18294</v>
      </c>
      <c r="R10" s="34">
        <v>329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285</v>
      </c>
      <c r="Y10" s="34">
        <v>2</v>
      </c>
      <c r="Z10" s="34">
        <v>0</v>
      </c>
      <c r="AA10" s="34">
        <v>0</v>
      </c>
      <c r="AB10" s="34">
        <v>479</v>
      </c>
      <c r="AC10" s="34">
        <v>0</v>
      </c>
      <c r="AD10" s="9">
        <v>0</v>
      </c>
      <c r="AE10" s="43">
        <f t="shared" si="2"/>
        <v>1095</v>
      </c>
      <c r="AF10" s="49">
        <v>0</v>
      </c>
      <c r="AG10" s="47">
        <v>184</v>
      </c>
      <c r="AH10" s="47">
        <v>0</v>
      </c>
      <c r="AI10" s="47">
        <v>0</v>
      </c>
      <c r="AJ10" s="56">
        <v>0</v>
      </c>
      <c r="AK10" s="39">
        <f t="shared" si="3"/>
        <v>184</v>
      </c>
    </row>
    <row r="11" spans="1:37" ht="15" customHeight="1">
      <c r="A11" s="16" t="s">
        <v>15</v>
      </c>
      <c r="B11" s="17" t="s">
        <v>16</v>
      </c>
      <c r="C11" s="18">
        <f t="shared" si="0"/>
        <v>7860</v>
      </c>
      <c r="D11" s="27"/>
      <c r="E11" s="3">
        <v>5766</v>
      </c>
      <c r="F11" s="7">
        <v>1589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41</v>
      </c>
      <c r="O11" s="4">
        <v>0</v>
      </c>
      <c r="P11" s="4">
        <v>0</v>
      </c>
      <c r="Q11" s="14">
        <f t="shared" si="1"/>
        <v>7398</v>
      </c>
      <c r="R11" s="33">
        <v>118</v>
      </c>
      <c r="S11" s="33">
        <v>34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174</v>
      </c>
      <c r="AC11" s="33">
        <v>0</v>
      </c>
      <c r="AD11" s="2">
        <v>0</v>
      </c>
      <c r="AE11" s="42">
        <f t="shared" si="2"/>
        <v>326</v>
      </c>
      <c r="AF11" s="48">
        <v>0</v>
      </c>
      <c r="AG11" s="46">
        <v>136</v>
      </c>
      <c r="AH11" s="46">
        <v>0</v>
      </c>
      <c r="AI11" s="46">
        <v>0</v>
      </c>
      <c r="AJ11" s="57">
        <v>0</v>
      </c>
      <c r="AK11" s="59">
        <f t="shared" si="3"/>
        <v>136</v>
      </c>
    </row>
    <row r="12" spans="1:37" ht="15" customHeight="1">
      <c r="A12" s="19" t="s">
        <v>17</v>
      </c>
      <c r="B12" s="20" t="s">
        <v>18</v>
      </c>
      <c r="C12" s="21">
        <f t="shared" si="0"/>
        <v>8826</v>
      </c>
      <c r="D12" s="27"/>
      <c r="E12" s="5">
        <v>6392</v>
      </c>
      <c r="F12" s="6">
        <v>0</v>
      </c>
      <c r="G12" s="8">
        <v>0</v>
      </c>
      <c r="H12" s="8">
        <v>0</v>
      </c>
      <c r="I12" s="6">
        <v>0</v>
      </c>
      <c r="J12" s="6">
        <v>1734</v>
      </c>
      <c r="K12" s="6">
        <v>0</v>
      </c>
      <c r="L12" s="6">
        <v>11</v>
      </c>
      <c r="M12" s="6">
        <v>0</v>
      </c>
      <c r="N12" s="6">
        <v>97</v>
      </c>
      <c r="O12" s="6">
        <v>0</v>
      </c>
      <c r="P12" s="6">
        <v>0</v>
      </c>
      <c r="Q12" s="15">
        <f t="shared" si="1"/>
        <v>8234</v>
      </c>
      <c r="R12" s="34">
        <v>157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92</v>
      </c>
      <c r="Y12" s="34">
        <v>0</v>
      </c>
      <c r="Z12" s="34">
        <v>0</v>
      </c>
      <c r="AA12" s="34">
        <v>0</v>
      </c>
      <c r="AB12" s="34">
        <v>202</v>
      </c>
      <c r="AC12" s="34">
        <v>0</v>
      </c>
      <c r="AD12" s="9">
        <v>0</v>
      </c>
      <c r="AE12" s="43">
        <f t="shared" si="2"/>
        <v>451</v>
      </c>
      <c r="AF12" s="49">
        <v>0</v>
      </c>
      <c r="AG12" s="47">
        <v>141</v>
      </c>
      <c r="AH12" s="47">
        <v>0</v>
      </c>
      <c r="AI12" s="47">
        <v>0</v>
      </c>
      <c r="AJ12" s="56">
        <v>0</v>
      </c>
      <c r="AK12" s="39">
        <f t="shared" si="3"/>
        <v>141</v>
      </c>
    </row>
    <row r="13" spans="1:37" ht="15" customHeight="1">
      <c r="A13" s="16" t="s">
        <v>19</v>
      </c>
      <c r="B13" s="17" t="s">
        <v>20</v>
      </c>
      <c r="C13" s="18">
        <f t="shared" si="0"/>
        <v>6418</v>
      </c>
      <c r="D13" s="27"/>
      <c r="E13" s="3">
        <v>2961</v>
      </c>
      <c r="F13" s="7">
        <v>0</v>
      </c>
      <c r="G13" s="4">
        <v>0</v>
      </c>
      <c r="H13" s="4">
        <v>0</v>
      </c>
      <c r="I13" s="4">
        <v>0</v>
      </c>
      <c r="J13" s="4">
        <v>468</v>
      </c>
      <c r="K13" s="4">
        <v>0</v>
      </c>
      <c r="L13" s="4">
        <v>2</v>
      </c>
      <c r="M13" s="4">
        <v>2406</v>
      </c>
      <c r="N13" s="4">
        <v>43</v>
      </c>
      <c r="O13" s="4">
        <v>0</v>
      </c>
      <c r="P13" s="4">
        <v>0</v>
      </c>
      <c r="Q13" s="14">
        <f t="shared" si="1"/>
        <v>5880</v>
      </c>
      <c r="R13" s="33">
        <v>176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34</v>
      </c>
      <c r="Y13" s="33">
        <v>0</v>
      </c>
      <c r="Z13" s="33">
        <v>0</v>
      </c>
      <c r="AA13" s="33">
        <v>0</v>
      </c>
      <c r="AB13" s="33">
        <v>92</v>
      </c>
      <c r="AC13" s="33">
        <v>0</v>
      </c>
      <c r="AD13" s="2">
        <v>190</v>
      </c>
      <c r="AE13" s="42">
        <f t="shared" si="2"/>
        <v>492</v>
      </c>
      <c r="AF13" s="48">
        <v>0</v>
      </c>
      <c r="AG13" s="46">
        <v>46</v>
      </c>
      <c r="AH13" s="46">
        <v>0</v>
      </c>
      <c r="AI13" s="46">
        <v>0</v>
      </c>
      <c r="AJ13" s="57">
        <v>0</v>
      </c>
      <c r="AK13" s="59">
        <f t="shared" si="3"/>
        <v>46</v>
      </c>
    </row>
    <row r="14" spans="1:37" ht="15" customHeight="1">
      <c r="A14" s="19" t="s">
        <v>21</v>
      </c>
      <c r="B14" s="20" t="s">
        <v>22</v>
      </c>
      <c r="C14" s="21">
        <f t="shared" si="0"/>
        <v>14185</v>
      </c>
      <c r="D14" s="27"/>
      <c r="E14" s="5">
        <v>6837</v>
      </c>
      <c r="F14" s="6">
        <v>0</v>
      </c>
      <c r="G14" s="8">
        <v>0</v>
      </c>
      <c r="H14" s="8">
        <v>0</v>
      </c>
      <c r="I14" s="6">
        <v>0</v>
      </c>
      <c r="J14" s="6">
        <v>2</v>
      </c>
      <c r="K14" s="6">
        <v>0</v>
      </c>
      <c r="L14" s="6">
        <v>5</v>
      </c>
      <c r="M14" s="6">
        <v>6669</v>
      </c>
      <c r="N14" s="6">
        <v>46</v>
      </c>
      <c r="O14" s="6">
        <v>0</v>
      </c>
      <c r="P14" s="6">
        <v>0</v>
      </c>
      <c r="Q14" s="15">
        <f t="shared" si="1"/>
        <v>13559</v>
      </c>
      <c r="R14" s="34">
        <v>162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100</v>
      </c>
      <c r="AC14" s="34">
        <v>0</v>
      </c>
      <c r="AD14" s="9">
        <v>239</v>
      </c>
      <c r="AE14" s="43">
        <f t="shared" si="2"/>
        <v>501</v>
      </c>
      <c r="AF14" s="49">
        <v>0</v>
      </c>
      <c r="AG14" s="47">
        <v>125</v>
      </c>
      <c r="AH14" s="47">
        <v>0</v>
      </c>
      <c r="AI14" s="47">
        <v>0</v>
      </c>
      <c r="AJ14" s="56">
        <v>0</v>
      </c>
      <c r="AK14" s="39">
        <f t="shared" si="3"/>
        <v>125</v>
      </c>
    </row>
    <row r="15" spans="1:37" ht="15" customHeight="1">
      <c r="A15" s="16" t="s">
        <v>23</v>
      </c>
      <c r="B15" s="17" t="s">
        <v>24</v>
      </c>
      <c r="C15" s="18">
        <f t="shared" si="0"/>
        <v>9317</v>
      </c>
      <c r="D15" s="27"/>
      <c r="E15" s="3">
        <v>2779</v>
      </c>
      <c r="F15" s="7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</v>
      </c>
      <c r="M15" s="4">
        <v>6120</v>
      </c>
      <c r="N15" s="4">
        <v>28</v>
      </c>
      <c r="O15" s="4">
        <v>0</v>
      </c>
      <c r="P15" s="4">
        <v>0</v>
      </c>
      <c r="Q15" s="14">
        <f t="shared" si="1"/>
        <v>8936</v>
      </c>
      <c r="R15" s="33">
        <v>214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32</v>
      </c>
      <c r="AC15" s="33">
        <v>0</v>
      </c>
      <c r="AD15" s="2">
        <v>72</v>
      </c>
      <c r="AE15" s="42">
        <f t="shared" si="2"/>
        <v>318</v>
      </c>
      <c r="AF15" s="48">
        <v>0</v>
      </c>
      <c r="AG15" s="46">
        <v>63</v>
      </c>
      <c r="AH15" s="46">
        <v>0</v>
      </c>
      <c r="AI15" s="46">
        <v>0</v>
      </c>
      <c r="AJ15" s="57">
        <v>0</v>
      </c>
      <c r="AK15" s="59">
        <f t="shared" si="3"/>
        <v>63</v>
      </c>
    </row>
    <row r="16" spans="1:37" ht="15" customHeight="1">
      <c r="A16" s="19" t="s">
        <v>25</v>
      </c>
      <c r="B16" s="20" t="s">
        <v>26</v>
      </c>
      <c r="C16" s="21">
        <f t="shared" si="0"/>
        <v>33726</v>
      </c>
      <c r="D16" s="27"/>
      <c r="E16" s="5">
        <v>2376</v>
      </c>
      <c r="F16" s="6">
        <v>9</v>
      </c>
      <c r="G16" s="8">
        <v>0</v>
      </c>
      <c r="H16" s="8">
        <v>0</v>
      </c>
      <c r="I16" s="6">
        <v>0</v>
      </c>
      <c r="J16" s="6">
        <v>1</v>
      </c>
      <c r="K16" s="6">
        <v>0</v>
      </c>
      <c r="L16" s="6">
        <v>3</v>
      </c>
      <c r="M16" s="6">
        <v>29034</v>
      </c>
      <c r="N16" s="6">
        <v>67</v>
      </c>
      <c r="O16" s="6">
        <v>1</v>
      </c>
      <c r="P16" s="6">
        <v>0</v>
      </c>
      <c r="Q16" s="15">
        <f t="shared" si="1"/>
        <v>31491</v>
      </c>
      <c r="R16" s="34">
        <v>95</v>
      </c>
      <c r="S16" s="34">
        <v>3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261</v>
      </c>
      <c r="AC16" s="34">
        <v>0</v>
      </c>
      <c r="AD16" s="9">
        <v>1330</v>
      </c>
      <c r="AE16" s="43">
        <f t="shared" si="2"/>
        <v>1690</v>
      </c>
      <c r="AF16" s="49">
        <v>2</v>
      </c>
      <c r="AG16" s="47">
        <v>543</v>
      </c>
      <c r="AH16" s="47">
        <v>0</v>
      </c>
      <c r="AI16" s="47">
        <v>0</v>
      </c>
      <c r="AJ16" s="56">
        <v>0</v>
      </c>
      <c r="AK16" s="39">
        <f t="shared" si="3"/>
        <v>545</v>
      </c>
    </row>
    <row r="17" spans="1:37" ht="15" customHeight="1">
      <c r="A17" s="16" t="s">
        <v>27</v>
      </c>
      <c r="B17" s="17" t="s">
        <v>28</v>
      </c>
      <c r="C17" s="18">
        <f t="shared" si="0"/>
        <v>7801</v>
      </c>
      <c r="D17" s="27"/>
      <c r="E17" s="3">
        <v>3050</v>
      </c>
      <c r="F17" s="7">
        <v>4371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7</v>
      </c>
      <c r="M17" s="4">
        <v>0</v>
      </c>
      <c r="N17" s="4">
        <v>41</v>
      </c>
      <c r="O17" s="4">
        <v>0</v>
      </c>
      <c r="P17" s="4">
        <v>0</v>
      </c>
      <c r="Q17" s="14">
        <f t="shared" si="1"/>
        <v>7469</v>
      </c>
      <c r="R17" s="33">
        <v>90</v>
      </c>
      <c r="S17" s="33">
        <v>81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56</v>
      </c>
      <c r="AC17" s="33">
        <v>0</v>
      </c>
      <c r="AD17" s="2">
        <v>0</v>
      </c>
      <c r="AE17" s="42">
        <f t="shared" si="2"/>
        <v>227</v>
      </c>
      <c r="AF17" s="48">
        <v>0</v>
      </c>
      <c r="AG17" s="46">
        <v>105</v>
      </c>
      <c r="AH17" s="46">
        <v>0</v>
      </c>
      <c r="AI17" s="46">
        <v>0</v>
      </c>
      <c r="AJ17" s="57">
        <v>0</v>
      </c>
      <c r="AK17" s="59">
        <f t="shared" si="3"/>
        <v>105</v>
      </c>
    </row>
    <row r="18" spans="1:37" ht="15" customHeight="1">
      <c r="A18" s="19" t="s">
        <v>29</v>
      </c>
      <c r="B18" s="20" t="s">
        <v>30</v>
      </c>
      <c r="C18" s="21">
        <f t="shared" si="0"/>
        <v>10621</v>
      </c>
      <c r="D18" s="27"/>
      <c r="E18" s="5">
        <v>7815</v>
      </c>
      <c r="F18" s="6">
        <v>0</v>
      </c>
      <c r="G18" s="8">
        <v>0</v>
      </c>
      <c r="H18" s="8">
        <v>0</v>
      </c>
      <c r="I18" s="6">
        <v>0</v>
      </c>
      <c r="J18" s="6">
        <v>1612</v>
      </c>
      <c r="K18" s="6">
        <v>0</v>
      </c>
      <c r="L18" s="6">
        <v>7</v>
      </c>
      <c r="M18" s="6">
        <v>0</v>
      </c>
      <c r="N18" s="6">
        <v>106</v>
      </c>
      <c r="O18" s="6">
        <v>0</v>
      </c>
      <c r="P18" s="6">
        <v>0</v>
      </c>
      <c r="Q18" s="15">
        <f t="shared" si="1"/>
        <v>9540</v>
      </c>
      <c r="R18" s="34">
        <v>473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232</v>
      </c>
      <c r="Y18" s="34">
        <v>0</v>
      </c>
      <c r="Z18" s="34">
        <v>0</v>
      </c>
      <c r="AA18" s="34">
        <v>0</v>
      </c>
      <c r="AB18" s="34">
        <v>354</v>
      </c>
      <c r="AC18" s="34">
        <v>0</v>
      </c>
      <c r="AD18" s="9">
        <v>0</v>
      </c>
      <c r="AE18" s="43">
        <f t="shared" si="2"/>
        <v>1059</v>
      </c>
      <c r="AF18" s="49">
        <v>0</v>
      </c>
      <c r="AG18" s="47">
        <v>20</v>
      </c>
      <c r="AH18" s="47">
        <v>1</v>
      </c>
      <c r="AI18" s="47">
        <v>1</v>
      </c>
      <c r="AJ18" s="56">
        <v>0</v>
      </c>
      <c r="AK18" s="39">
        <f t="shared" si="3"/>
        <v>22</v>
      </c>
    </row>
    <row r="19" spans="1:37" ht="15" customHeight="1">
      <c r="A19" s="16" t="s">
        <v>31</v>
      </c>
      <c r="B19" s="17" t="s">
        <v>32</v>
      </c>
      <c r="C19" s="18">
        <f t="shared" si="0"/>
        <v>22518</v>
      </c>
      <c r="D19" s="27"/>
      <c r="E19" s="3">
        <v>0</v>
      </c>
      <c r="F19" s="7">
        <v>21207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</v>
      </c>
      <c r="M19" s="4">
        <v>0</v>
      </c>
      <c r="N19" s="4">
        <v>175</v>
      </c>
      <c r="O19" s="4">
        <v>0</v>
      </c>
      <c r="P19" s="4">
        <v>0</v>
      </c>
      <c r="Q19" s="14">
        <f t="shared" si="1"/>
        <v>21386</v>
      </c>
      <c r="R19" s="33">
        <v>0</v>
      </c>
      <c r="S19" s="33">
        <v>326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2</v>
      </c>
      <c r="Z19" s="33">
        <v>0</v>
      </c>
      <c r="AA19" s="33">
        <v>0</v>
      </c>
      <c r="AB19" s="33">
        <v>217</v>
      </c>
      <c r="AC19" s="33">
        <v>1</v>
      </c>
      <c r="AD19" s="2">
        <v>0</v>
      </c>
      <c r="AE19" s="42">
        <f t="shared" si="2"/>
        <v>546</v>
      </c>
      <c r="AF19" s="48">
        <v>0</v>
      </c>
      <c r="AG19" s="46">
        <v>586</v>
      </c>
      <c r="AH19" s="46">
        <v>0</v>
      </c>
      <c r="AI19" s="46">
        <v>0</v>
      </c>
      <c r="AJ19" s="57">
        <v>0</v>
      </c>
      <c r="AK19" s="59">
        <f t="shared" si="3"/>
        <v>586</v>
      </c>
    </row>
    <row r="20" spans="1:37" ht="15" customHeight="1">
      <c r="A20" s="19" t="s">
        <v>33</v>
      </c>
      <c r="B20" s="20" t="s">
        <v>34</v>
      </c>
      <c r="C20" s="21">
        <f t="shared" si="0"/>
        <v>5896</v>
      </c>
      <c r="D20" s="27"/>
      <c r="E20" s="5">
        <v>4294</v>
      </c>
      <c r="F20" s="6">
        <v>0</v>
      </c>
      <c r="G20" s="8">
        <v>0</v>
      </c>
      <c r="H20" s="8">
        <v>0</v>
      </c>
      <c r="I20" s="6">
        <v>0</v>
      </c>
      <c r="J20" s="6">
        <v>1328</v>
      </c>
      <c r="K20" s="6">
        <v>0</v>
      </c>
      <c r="L20" s="6">
        <v>5</v>
      </c>
      <c r="M20" s="6">
        <v>0</v>
      </c>
      <c r="N20" s="6">
        <v>20</v>
      </c>
      <c r="O20" s="6">
        <v>0</v>
      </c>
      <c r="P20" s="6">
        <v>0</v>
      </c>
      <c r="Q20" s="15">
        <f t="shared" si="1"/>
        <v>5647</v>
      </c>
      <c r="R20" s="34">
        <v>111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71</v>
      </c>
      <c r="Y20" s="34">
        <v>0</v>
      </c>
      <c r="Z20" s="34">
        <v>0</v>
      </c>
      <c r="AA20" s="34">
        <v>0</v>
      </c>
      <c r="AB20" s="34">
        <v>43</v>
      </c>
      <c r="AC20" s="34">
        <v>0</v>
      </c>
      <c r="AD20" s="9">
        <v>0</v>
      </c>
      <c r="AE20" s="43">
        <f t="shared" si="2"/>
        <v>225</v>
      </c>
      <c r="AF20" s="49">
        <v>0</v>
      </c>
      <c r="AG20" s="47">
        <v>24</v>
      </c>
      <c r="AH20" s="47">
        <v>0</v>
      </c>
      <c r="AI20" s="47">
        <v>0</v>
      </c>
      <c r="AJ20" s="56">
        <v>0</v>
      </c>
      <c r="AK20" s="39">
        <f t="shared" si="3"/>
        <v>24</v>
      </c>
    </row>
    <row r="21" spans="1:37" ht="15" customHeight="1">
      <c r="A21" s="16" t="s">
        <v>35</v>
      </c>
      <c r="B21" s="17" t="s">
        <v>36</v>
      </c>
      <c r="C21" s="18">
        <f t="shared" si="0"/>
        <v>7461</v>
      </c>
      <c r="D21" s="27"/>
      <c r="E21" s="3">
        <v>0</v>
      </c>
      <c r="F21" s="7">
        <v>7131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</v>
      </c>
      <c r="M21" s="4">
        <v>0</v>
      </c>
      <c r="N21" s="4">
        <v>39</v>
      </c>
      <c r="O21" s="4">
        <v>0</v>
      </c>
      <c r="P21" s="4">
        <v>0</v>
      </c>
      <c r="Q21" s="14">
        <f t="shared" si="1"/>
        <v>7173</v>
      </c>
      <c r="R21" s="33">
        <v>0</v>
      </c>
      <c r="S21" s="33">
        <v>138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1</v>
      </c>
      <c r="Z21" s="33">
        <v>0</v>
      </c>
      <c r="AA21" s="33">
        <v>0</v>
      </c>
      <c r="AB21" s="33">
        <v>59</v>
      </c>
      <c r="AC21" s="33">
        <v>1</v>
      </c>
      <c r="AD21" s="2">
        <v>0</v>
      </c>
      <c r="AE21" s="42">
        <f t="shared" si="2"/>
        <v>199</v>
      </c>
      <c r="AF21" s="48">
        <v>0</v>
      </c>
      <c r="AG21" s="46">
        <v>89</v>
      </c>
      <c r="AH21" s="46">
        <v>0</v>
      </c>
      <c r="AI21" s="46">
        <v>0</v>
      </c>
      <c r="AJ21" s="57">
        <v>0</v>
      </c>
      <c r="AK21" s="59">
        <f t="shared" si="3"/>
        <v>89</v>
      </c>
    </row>
    <row r="22" spans="1:37" ht="15" customHeight="1">
      <c r="A22" s="19" t="s">
        <v>37</v>
      </c>
      <c r="B22" s="20" t="s">
        <v>38</v>
      </c>
      <c r="C22" s="21">
        <f t="shared" si="0"/>
        <v>13527</v>
      </c>
      <c r="D22" s="27"/>
      <c r="E22" s="5">
        <v>7345</v>
      </c>
      <c r="F22" s="6">
        <v>0</v>
      </c>
      <c r="G22" s="8">
        <v>0</v>
      </c>
      <c r="H22" s="8">
        <v>0</v>
      </c>
      <c r="I22" s="6">
        <v>0</v>
      </c>
      <c r="J22" s="6">
        <v>1252</v>
      </c>
      <c r="K22" s="6">
        <v>0</v>
      </c>
      <c r="L22" s="6">
        <v>0</v>
      </c>
      <c r="M22" s="6">
        <v>4114</v>
      </c>
      <c r="N22" s="6">
        <v>35</v>
      </c>
      <c r="O22" s="6">
        <v>0</v>
      </c>
      <c r="P22" s="6">
        <v>0</v>
      </c>
      <c r="Q22" s="15">
        <f t="shared" si="1"/>
        <v>12746</v>
      </c>
      <c r="R22" s="34">
        <v>142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112</v>
      </c>
      <c r="Y22" s="34">
        <v>0</v>
      </c>
      <c r="Z22" s="34">
        <v>0</v>
      </c>
      <c r="AA22" s="34">
        <v>0</v>
      </c>
      <c r="AB22" s="34">
        <v>201</v>
      </c>
      <c r="AC22" s="34">
        <v>1</v>
      </c>
      <c r="AD22" s="9">
        <v>100</v>
      </c>
      <c r="AE22" s="43">
        <f t="shared" si="2"/>
        <v>556</v>
      </c>
      <c r="AF22" s="49">
        <v>0</v>
      </c>
      <c r="AG22" s="47">
        <v>224</v>
      </c>
      <c r="AH22" s="47">
        <v>1</v>
      </c>
      <c r="AI22" s="47">
        <v>0</v>
      </c>
      <c r="AJ22" s="56">
        <v>0</v>
      </c>
      <c r="AK22" s="39">
        <f t="shared" si="3"/>
        <v>225</v>
      </c>
    </row>
    <row r="23" spans="1:37" ht="15" customHeight="1">
      <c r="A23" s="16" t="s">
        <v>39</v>
      </c>
      <c r="B23" s="17" t="s">
        <v>40</v>
      </c>
      <c r="C23" s="18">
        <f t="shared" si="0"/>
        <v>12610</v>
      </c>
      <c r="D23" s="27"/>
      <c r="E23" s="3">
        <v>7093</v>
      </c>
      <c r="F23" s="7">
        <v>4367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22</v>
      </c>
      <c r="M23" s="4">
        <v>0</v>
      </c>
      <c r="N23" s="4">
        <v>87</v>
      </c>
      <c r="O23" s="4">
        <v>0</v>
      </c>
      <c r="P23" s="4">
        <v>0</v>
      </c>
      <c r="Q23" s="14">
        <f t="shared" si="1"/>
        <v>11570</v>
      </c>
      <c r="R23" s="33">
        <v>275</v>
      </c>
      <c r="S23" s="33">
        <v>110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0</v>
      </c>
      <c r="AB23" s="33">
        <v>351</v>
      </c>
      <c r="AC23" s="33">
        <v>0</v>
      </c>
      <c r="AD23" s="2">
        <v>0</v>
      </c>
      <c r="AE23" s="42">
        <f t="shared" si="2"/>
        <v>737</v>
      </c>
      <c r="AF23" s="48">
        <v>0</v>
      </c>
      <c r="AG23" s="46">
        <v>302</v>
      </c>
      <c r="AH23" s="46">
        <v>1</v>
      </c>
      <c r="AI23" s="46">
        <v>0</v>
      </c>
      <c r="AJ23" s="57">
        <v>0</v>
      </c>
      <c r="AK23" s="59">
        <f t="shared" si="3"/>
        <v>303</v>
      </c>
    </row>
    <row r="24" spans="1:37" ht="15" customHeight="1">
      <c r="A24" s="19" t="s">
        <v>41</v>
      </c>
      <c r="B24" s="20" t="s">
        <v>42</v>
      </c>
      <c r="C24" s="21">
        <f t="shared" si="0"/>
        <v>5922</v>
      </c>
      <c r="D24" s="27"/>
      <c r="E24" s="5">
        <v>4197</v>
      </c>
      <c r="F24" s="6">
        <v>0</v>
      </c>
      <c r="G24" s="8">
        <v>0</v>
      </c>
      <c r="H24" s="8">
        <v>0</v>
      </c>
      <c r="I24" s="6">
        <v>0</v>
      </c>
      <c r="J24" s="6">
        <v>1</v>
      </c>
      <c r="K24" s="6">
        <v>0</v>
      </c>
      <c r="L24" s="6">
        <v>1</v>
      </c>
      <c r="M24" s="6">
        <v>1245</v>
      </c>
      <c r="N24" s="6">
        <v>34</v>
      </c>
      <c r="O24" s="6">
        <v>0</v>
      </c>
      <c r="P24" s="6">
        <v>0</v>
      </c>
      <c r="Q24" s="15">
        <f t="shared" si="1"/>
        <v>5478</v>
      </c>
      <c r="R24" s="34">
        <v>179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3</v>
      </c>
      <c r="Y24" s="34">
        <v>0</v>
      </c>
      <c r="Z24" s="34">
        <v>1</v>
      </c>
      <c r="AA24" s="34">
        <v>0</v>
      </c>
      <c r="AB24" s="34">
        <v>137</v>
      </c>
      <c r="AC24" s="34">
        <v>0</v>
      </c>
      <c r="AD24" s="9">
        <v>83</v>
      </c>
      <c r="AE24" s="43">
        <f t="shared" si="2"/>
        <v>403</v>
      </c>
      <c r="AF24" s="49">
        <v>0</v>
      </c>
      <c r="AG24" s="47">
        <v>41</v>
      </c>
      <c r="AH24" s="47">
        <v>0</v>
      </c>
      <c r="AI24" s="47">
        <v>0</v>
      </c>
      <c r="AJ24" s="56">
        <v>0</v>
      </c>
      <c r="AK24" s="39">
        <f t="shared" si="3"/>
        <v>41</v>
      </c>
    </row>
    <row r="25" spans="1:37" ht="15" customHeight="1">
      <c r="A25" s="16" t="s">
        <v>43</v>
      </c>
      <c r="B25" s="17" t="s">
        <v>44</v>
      </c>
      <c r="C25" s="18">
        <f t="shared" si="0"/>
        <v>17655</v>
      </c>
      <c r="D25" s="27"/>
      <c r="E25" s="3">
        <v>0</v>
      </c>
      <c r="F25" s="7">
        <v>3810</v>
      </c>
      <c r="G25" s="4">
        <v>0</v>
      </c>
      <c r="H25" s="4">
        <v>0</v>
      </c>
      <c r="I25" s="4">
        <v>0</v>
      </c>
      <c r="J25" s="4">
        <v>521</v>
      </c>
      <c r="K25" s="4">
        <v>0</v>
      </c>
      <c r="L25" s="4">
        <v>3</v>
      </c>
      <c r="M25" s="4">
        <v>11654</v>
      </c>
      <c r="N25" s="4">
        <v>43</v>
      </c>
      <c r="O25" s="4">
        <v>0</v>
      </c>
      <c r="P25" s="4">
        <v>0</v>
      </c>
      <c r="Q25" s="14">
        <f t="shared" si="1"/>
        <v>16031</v>
      </c>
      <c r="R25" s="33">
        <v>0</v>
      </c>
      <c r="S25" s="33">
        <v>139</v>
      </c>
      <c r="T25" s="33">
        <v>0</v>
      </c>
      <c r="U25" s="33">
        <v>0</v>
      </c>
      <c r="V25" s="33">
        <v>0</v>
      </c>
      <c r="W25" s="33">
        <v>0</v>
      </c>
      <c r="X25" s="33">
        <v>96</v>
      </c>
      <c r="Y25" s="33">
        <v>0</v>
      </c>
      <c r="Z25" s="33">
        <v>0</v>
      </c>
      <c r="AA25" s="33">
        <v>0</v>
      </c>
      <c r="AB25" s="33">
        <v>231</v>
      </c>
      <c r="AC25" s="33">
        <v>0</v>
      </c>
      <c r="AD25" s="2">
        <v>933</v>
      </c>
      <c r="AE25" s="42">
        <f t="shared" si="2"/>
        <v>1399</v>
      </c>
      <c r="AF25" s="48">
        <v>0</v>
      </c>
      <c r="AG25" s="46">
        <v>225</v>
      </c>
      <c r="AH25" s="46">
        <v>0</v>
      </c>
      <c r="AI25" s="46">
        <v>0</v>
      </c>
      <c r="AJ25" s="57">
        <v>0</v>
      </c>
      <c r="AK25" s="59">
        <f t="shared" si="3"/>
        <v>225</v>
      </c>
    </row>
    <row r="26" spans="1:37" ht="15" customHeight="1">
      <c r="A26" s="19" t="s">
        <v>45</v>
      </c>
      <c r="B26" s="20" t="s">
        <v>46</v>
      </c>
      <c r="C26" s="21">
        <f t="shared" si="0"/>
        <v>10607</v>
      </c>
      <c r="D26" s="27"/>
      <c r="E26" s="5">
        <v>7360</v>
      </c>
      <c r="F26" s="6">
        <v>0</v>
      </c>
      <c r="G26" s="8">
        <v>0</v>
      </c>
      <c r="H26" s="8">
        <v>0</v>
      </c>
      <c r="I26" s="6">
        <v>0</v>
      </c>
      <c r="J26" s="6">
        <v>2590</v>
      </c>
      <c r="K26" s="6">
        <v>0</v>
      </c>
      <c r="L26" s="6">
        <v>2</v>
      </c>
      <c r="M26" s="6">
        <v>0</v>
      </c>
      <c r="N26" s="6">
        <v>51</v>
      </c>
      <c r="O26" s="6">
        <v>0</v>
      </c>
      <c r="P26" s="6">
        <v>0</v>
      </c>
      <c r="Q26" s="15">
        <f t="shared" si="1"/>
        <v>10003</v>
      </c>
      <c r="R26" s="34">
        <v>185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114</v>
      </c>
      <c r="Y26" s="34">
        <v>0</v>
      </c>
      <c r="Z26" s="34">
        <v>0</v>
      </c>
      <c r="AA26" s="34">
        <v>0</v>
      </c>
      <c r="AB26" s="34">
        <v>139</v>
      </c>
      <c r="AC26" s="34">
        <v>0</v>
      </c>
      <c r="AD26" s="9">
        <v>0</v>
      </c>
      <c r="AE26" s="43">
        <f t="shared" si="2"/>
        <v>438</v>
      </c>
      <c r="AF26" s="49">
        <v>1</v>
      </c>
      <c r="AG26" s="47">
        <v>165</v>
      </c>
      <c r="AH26" s="47">
        <v>0</v>
      </c>
      <c r="AI26" s="47">
        <v>0</v>
      </c>
      <c r="AJ26" s="56">
        <v>0</v>
      </c>
      <c r="AK26" s="39">
        <f t="shared" si="3"/>
        <v>166</v>
      </c>
    </row>
    <row r="27" spans="1:37" ht="15" customHeight="1">
      <c r="A27" s="16" t="s">
        <v>47</v>
      </c>
      <c r="B27" s="17" t="s">
        <v>48</v>
      </c>
      <c r="C27" s="18">
        <f t="shared" si="0"/>
        <v>5599</v>
      </c>
      <c r="D27" s="27"/>
      <c r="E27" s="3">
        <v>3547</v>
      </c>
      <c r="F27" s="7">
        <v>0</v>
      </c>
      <c r="G27" s="4">
        <v>0</v>
      </c>
      <c r="H27" s="4">
        <v>0</v>
      </c>
      <c r="I27" s="4">
        <v>0</v>
      </c>
      <c r="J27" s="4">
        <v>408</v>
      </c>
      <c r="K27" s="4">
        <v>0</v>
      </c>
      <c r="L27" s="4">
        <v>3</v>
      </c>
      <c r="M27" s="4">
        <v>1251</v>
      </c>
      <c r="N27" s="4">
        <v>17</v>
      </c>
      <c r="O27" s="4">
        <v>0</v>
      </c>
      <c r="P27" s="4">
        <v>0</v>
      </c>
      <c r="Q27" s="14">
        <f t="shared" si="1"/>
        <v>5226</v>
      </c>
      <c r="R27" s="33">
        <v>135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31</v>
      </c>
      <c r="Y27" s="33">
        <v>0</v>
      </c>
      <c r="Z27" s="33">
        <v>0</v>
      </c>
      <c r="AA27" s="33">
        <v>0</v>
      </c>
      <c r="AB27" s="33">
        <v>57</v>
      </c>
      <c r="AC27" s="33">
        <v>0</v>
      </c>
      <c r="AD27" s="2">
        <v>116</v>
      </c>
      <c r="AE27" s="42">
        <f t="shared" si="2"/>
        <v>339</v>
      </c>
      <c r="AF27" s="48">
        <v>0</v>
      </c>
      <c r="AG27" s="46">
        <v>34</v>
      </c>
      <c r="AH27" s="46">
        <v>0</v>
      </c>
      <c r="AI27" s="46">
        <v>0</v>
      </c>
      <c r="AJ27" s="57">
        <v>0</v>
      </c>
      <c r="AK27" s="59">
        <f t="shared" si="3"/>
        <v>34</v>
      </c>
    </row>
    <row r="28" spans="1:37" ht="15" customHeight="1">
      <c r="A28" s="19" t="s">
        <v>49</v>
      </c>
      <c r="B28" s="20" t="s">
        <v>50</v>
      </c>
      <c r="C28" s="21">
        <f t="shared" si="0"/>
        <v>7056</v>
      </c>
      <c r="D28" s="27"/>
      <c r="E28" s="5">
        <v>4342</v>
      </c>
      <c r="F28" s="6">
        <v>0</v>
      </c>
      <c r="G28" s="8">
        <v>0</v>
      </c>
      <c r="H28" s="8">
        <v>0</v>
      </c>
      <c r="I28" s="6">
        <v>0</v>
      </c>
      <c r="J28" s="6">
        <v>803</v>
      </c>
      <c r="K28" s="6">
        <v>0</v>
      </c>
      <c r="L28" s="6">
        <v>1</v>
      </c>
      <c r="M28" s="6">
        <v>1374</v>
      </c>
      <c r="N28" s="6">
        <v>17</v>
      </c>
      <c r="O28" s="6">
        <v>0</v>
      </c>
      <c r="P28" s="6">
        <v>0</v>
      </c>
      <c r="Q28" s="15">
        <f t="shared" si="1"/>
        <v>6537</v>
      </c>
      <c r="R28" s="34">
        <v>205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96</v>
      </c>
      <c r="Y28" s="34">
        <v>0</v>
      </c>
      <c r="Z28" s="34">
        <v>0</v>
      </c>
      <c r="AA28" s="34">
        <v>0</v>
      </c>
      <c r="AB28" s="34">
        <v>46</v>
      </c>
      <c r="AC28" s="34">
        <v>2</v>
      </c>
      <c r="AD28" s="9">
        <v>100</v>
      </c>
      <c r="AE28" s="43">
        <f t="shared" si="2"/>
        <v>449</v>
      </c>
      <c r="AF28" s="49">
        <v>0</v>
      </c>
      <c r="AG28" s="47">
        <v>70</v>
      </c>
      <c r="AH28" s="47">
        <v>0</v>
      </c>
      <c r="AI28" s="47">
        <v>0</v>
      </c>
      <c r="AJ28" s="56">
        <v>0</v>
      </c>
      <c r="AK28" s="39">
        <f t="shared" si="3"/>
        <v>70</v>
      </c>
    </row>
    <row r="29" spans="1:37" ht="15" customHeight="1">
      <c r="A29" s="16" t="s">
        <v>51</v>
      </c>
      <c r="B29" s="17" t="s">
        <v>52</v>
      </c>
      <c r="C29" s="18">
        <f t="shared" si="0"/>
        <v>5501</v>
      </c>
      <c r="D29" s="27"/>
      <c r="E29" s="3">
        <v>3297</v>
      </c>
      <c r="F29" s="7">
        <v>0</v>
      </c>
      <c r="G29" s="4">
        <v>0</v>
      </c>
      <c r="H29" s="4">
        <v>0</v>
      </c>
      <c r="I29" s="4">
        <v>0</v>
      </c>
      <c r="J29" s="4">
        <v>749</v>
      </c>
      <c r="K29" s="4">
        <v>1</v>
      </c>
      <c r="L29" s="4">
        <v>6</v>
      </c>
      <c r="M29" s="4">
        <v>944</v>
      </c>
      <c r="N29" s="4">
        <v>44</v>
      </c>
      <c r="O29" s="4">
        <v>0</v>
      </c>
      <c r="P29" s="4">
        <v>0</v>
      </c>
      <c r="Q29" s="14">
        <f t="shared" si="1"/>
        <v>5041</v>
      </c>
      <c r="R29" s="33">
        <v>162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74</v>
      </c>
      <c r="Y29" s="33">
        <v>0</v>
      </c>
      <c r="Z29" s="33">
        <v>0</v>
      </c>
      <c r="AA29" s="33">
        <v>0</v>
      </c>
      <c r="AB29" s="33">
        <v>114</v>
      </c>
      <c r="AC29" s="33">
        <v>0</v>
      </c>
      <c r="AD29" s="2">
        <v>75</v>
      </c>
      <c r="AE29" s="42">
        <f t="shared" si="2"/>
        <v>425</v>
      </c>
      <c r="AF29" s="48">
        <v>0</v>
      </c>
      <c r="AG29" s="46">
        <v>35</v>
      </c>
      <c r="AH29" s="46">
        <v>0</v>
      </c>
      <c r="AI29" s="46">
        <v>0</v>
      </c>
      <c r="AJ29" s="57">
        <v>0</v>
      </c>
      <c r="AK29" s="59">
        <f t="shared" si="3"/>
        <v>35</v>
      </c>
    </row>
    <row r="30" spans="1:37" ht="15" customHeight="1">
      <c r="A30" s="19" t="s">
        <v>53</v>
      </c>
      <c r="B30" s="20" t="s">
        <v>54</v>
      </c>
      <c r="C30" s="21">
        <f t="shared" si="0"/>
        <v>133585</v>
      </c>
      <c r="D30" s="27"/>
      <c r="E30" s="5">
        <v>32500</v>
      </c>
      <c r="F30" s="6">
        <v>1</v>
      </c>
      <c r="G30" s="8">
        <v>0</v>
      </c>
      <c r="H30" s="8">
        <v>0</v>
      </c>
      <c r="I30" s="6">
        <v>0</v>
      </c>
      <c r="J30" s="6">
        <v>9530</v>
      </c>
      <c r="K30" s="6">
        <v>1</v>
      </c>
      <c r="L30" s="6">
        <v>5505</v>
      </c>
      <c r="M30" s="6">
        <v>52834</v>
      </c>
      <c r="N30" s="6">
        <v>2454</v>
      </c>
      <c r="O30" s="6">
        <v>0</v>
      </c>
      <c r="P30" s="6">
        <v>0</v>
      </c>
      <c r="Q30" s="15">
        <f t="shared" si="1"/>
        <v>102825</v>
      </c>
      <c r="R30" s="34">
        <v>2082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15119</v>
      </c>
      <c r="Y30" s="34">
        <v>2</v>
      </c>
      <c r="Z30" s="34">
        <v>1</v>
      </c>
      <c r="AA30" s="34">
        <v>0</v>
      </c>
      <c r="AB30" s="34">
        <v>6837</v>
      </c>
      <c r="AC30" s="34">
        <v>173</v>
      </c>
      <c r="AD30" s="9">
        <v>4005</v>
      </c>
      <c r="AE30" s="43">
        <f t="shared" si="2"/>
        <v>28219</v>
      </c>
      <c r="AF30" s="49">
        <v>15</v>
      </c>
      <c r="AG30" s="47">
        <v>2524</v>
      </c>
      <c r="AH30" s="47">
        <v>2</v>
      </c>
      <c r="AI30" s="47">
        <v>0</v>
      </c>
      <c r="AJ30" s="56">
        <v>0</v>
      </c>
      <c r="AK30" s="39">
        <f t="shared" si="3"/>
        <v>2541</v>
      </c>
    </row>
    <row r="31" spans="1:37" ht="15" customHeight="1">
      <c r="A31" s="16" t="s">
        <v>55</v>
      </c>
      <c r="B31" s="17" t="s">
        <v>56</v>
      </c>
      <c r="C31" s="18">
        <f t="shared" si="0"/>
        <v>15581</v>
      </c>
      <c r="D31" s="27"/>
      <c r="E31" s="3">
        <v>14153</v>
      </c>
      <c r="F31" s="7">
        <v>0</v>
      </c>
      <c r="G31" s="4">
        <v>0</v>
      </c>
      <c r="H31" s="4">
        <v>0</v>
      </c>
      <c r="I31" s="4">
        <v>0</v>
      </c>
      <c r="J31" s="4">
        <v>2</v>
      </c>
      <c r="K31" s="4">
        <v>0</v>
      </c>
      <c r="L31" s="4">
        <v>1</v>
      </c>
      <c r="M31" s="4">
        <v>0</v>
      </c>
      <c r="N31" s="4">
        <v>61</v>
      </c>
      <c r="O31" s="4">
        <v>0</v>
      </c>
      <c r="P31" s="4">
        <v>0</v>
      </c>
      <c r="Q31" s="14">
        <f t="shared" si="1"/>
        <v>14217</v>
      </c>
      <c r="R31" s="33">
        <v>398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1</v>
      </c>
      <c r="Z31" s="33">
        <v>0</v>
      </c>
      <c r="AA31" s="33">
        <v>0</v>
      </c>
      <c r="AB31" s="33">
        <v>512</v>
      </c>
      <c r="AC31" s="33">
        <v>0</v>
      </c>
      <c r="AD31" s="2">
        <v>0</v>
      </c>
      <c r="AE31" s="42">
        <f t="shared" si="2"/>
        <v>911</v>
      </c>
      <c r="AF31" s="48">
        <v>0</v>
      </c>
      <c r="AG31" s="46">
        <v>453</v>
      </c>
      <c r="AH31" s="46">
        <v>0</v>
      </c>
      <c r="AI31" s="46">
        <v>0</v>
      </c>
      <c r="AJ31" s="57">
        <v>0</v>
      </c>
      <c r="AK31" s="59">
        <f t="shared" si="3"/>
        <v>453</v>
      </c>
    </row>
    <row r="32" spans="1:37" ht="15" customHeight="1">
      <c r="A32" s="19" t="s">
        <v>57</v>
      </c>
      <c r="B32" s="20" t="s">
        <v>58</v>
      </c>
      <c r="C32" s="21">
        <f t="shared" si="0"/>
        <v>8176</v>
      </c>
      <c r="D32" s="27"/>
      <c r="E32" s="5">
        <v>5889</v>
      </c>
      <c r="F32" s="6">
        <v>0</v>
      </c>
      <c r="G32" s="8">
        <v>0</v>
      </c>
      <c r="H32" s="8">
        <v>0</v>
      </c>
      <c r="I32" s="6">
        <v>0</v>
      </c>
      <c r="J32" s="6">
        <v>1775</v>
      </c>
      <c r="K32" s="6">
        <v>0</v>
      </c>
      <c r="L32" s="6">
        <v>4</v>
      </c>
      <c r="M32" s="6">
        <v>0</v>
      </c>
      <c r="N32" s="6">
        <v>39</v>
      </c>
      <c r="O32" s="6">
        <v>0</v>
      </c>
      <c r="P32" s="6">
        <v>0</v>
      </c>
      <c r="Q32" s="15">
        <f t="shared" si="1"/>
        <v>7707</v>
      </c>
      <c r="R32" s="34">
        <v>189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133</v>
      </c>
      <c r="Y32" s="34">
        <v>0</v>
      </c>
      <c r="Z32" s="34">
        <v>0</v>
      </c>
      <c r="AA32" s="34">
        <v>0</v>
      </c>
      <c r="AB32" s="34">
        <v>109</v>
      </c>
      <c r="AC32" s="34">
        <v>0</v>
      </c>
      <c r="AD32" s="9">
        <v>0</v>
      </c>
      <c r="AE32" s="43">
        <f t="shared" si="2"/>
        <v>431</v>
      </c>
      <c r="AF32" s="49">
        <v>0</v>
      </c>
      <c r="AG32" s="47">
        <v>38</v>
      </c>
      <c r="AH32" s="47">
        <v>0</v>
      </c>
      <c r="AI32" s="47">
        <v>0</v>
      </c>
      <c r="AJ32" s="56">
        <v>0</v>
      </c>
      <c r="AK32" s="39">
        <f t="shared" si="3"/>
        <v>38</v>
      </c>
    </row>
    <row r="33" spans="1:37" ht="15" customHeight="1">
      <c r="A33" s="16" t="s">
        <v>59</v>
      </c>
      <c r="B33" s="17" t="s">
        <v>60</v>
      </c>
      <c r="C33" s="18">
        <f t="shared" si="0"/>
        <v>4528</v>
      </c>
      <c r="D33" s="27"/>
      <c r="E33" s="3">
        <v>3498</v>
      </c>
      <c r="F33" s="7">
        <v>0</v>
      </c>
      <c r="G33" s="4">
        <v>0</v>
      </c>
      <c r="H33" s="4">
        <v>0</v>
      </c>
      <c r="I33" s="4">
        <v>0</v>
      </c>
      <c r="J33" s="4">
        <v>687</v>
      </c>
      <c r="K33" s="4">
        <v>0</v>
      </c>
      <c r="L33" s="4">
        <v>24</v>
      </c>
      <c r="M33" s="4">
        <v>0</v>
      </c>
      <c r="N33" s="4">
        <v>38</v>
      </c>
      <c r="O33" s="4">
        <v>0</v>
      </c>
      <c r="P33" s="4">
        <v>0</v>
      </c>
      <c r="Q33" s="14">
        <f t="shared" si="1"/>
        <v>4247</v>
      </c>
      <c r="R33" s="33">
        <v>101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39</v>
      </c>
      <c r="Y33" s="33">
        <v>0</v>
      </c>
      <c r="Z33" s="33">
        <v>0</v>
      </c>
      <c r="AA33" s="33">
        <v>0</v>
      </c>
      <c r="AB33" s="33">
        <v>65</v>
      </c>
      <c r="AC33" s="33">
        <v>2</v>
      </c>
      <c r="AD33" s="2">
        <v>0</v>
      </c>
      <c r="AE33" s="42">
        <f t="shared" si="2"/>
        <v>207</v>
      </c>
      <c r="AF33" s="48">
        <v>0</v>
      </c>
      <c r="AG33" s="46">
        <v>74</v>
      </c>
      <c r="AH33" s="46">
        <v>0</v>
      </c>
      <c r="AI33" s="46">
        <v>0</v>
      </c>
      <c r="AJ33" s="57">
        <v>0</v>
      </c>
      <c r="AK33" s="59">
        <f t="shared" si="3"/>
        <v>74</v>
      </c>
    </row>
    <row r="34" spans="1:37" ht="15" customHeight="1">
      <c r="A34" s="19" t="s">
        <v>61</v>
      </c>
      <c r="B34" s="20" t="s">
        <v>62</v>
      </c>
      <c r="C34" s="21">
        <f t="shared" si="0"/>
        <v>6166</v>
      </c>
      <c r="D34" s="27"/>
      <c r="E34" s="5">
        <v>0</v>
      </c>
      <c r="F34" s="6">
        <v>5733</v>
      </c>
      <c r="G34" s="8">
        <v>0</v>
      </c>
      <c r="H34" s="8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72</v>
      </c>
      <c r="O34" s="6">
        <v>0</v>
      </c>
      <c r="P34" s="6">
        <v>0</v>
      </c>
      <c r="Q34" s="15">
        <f t="shared" si="1"/>
        <v>5806</v>
      </c>
      <c r="R34" s="34">
        <v>0</v>
      </c>
      <c r="S34" s="34">
        <v>61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70</v>
      </c>
      <c r="AC34" s="34">
        <v>0</v>
      </c>
      <c r="AD34" s="9">
        <v>0</v>
      </c>
      <c r="AE34" s="43">
        <f t="shared" si="2"/>
        <v>131</v>
      </c>
      <c r="AF34" s="49">
        <v>0</v>
      </c>
      <c r="AG34" s="47">
        <v>229</v>
      </c>
      <c r="AH34" s="47">
        <v>0</v>
      </c>
      <c r="AI34" s="47">
        <v>0</v>
      </c>
      <c r="AJ34" s="56">
        <v>0</v>
      </c>
      <c r="AK34" s="39">
        <f t="shared" si="3"/>
        <v>229</v>
      </c>
    </row>
    <row r="35" spans="1:37" ht="15" customHeight="1">
      <c r="A35" s="16" t="s">
        <v>63</v>
      </c>
      <c r="B35" s="17" t="s">
        <v>64</v>
      </c>
      <c r="C35" s="18">
        <f aca="true" t="shared" si="4" ref="C35:C66">SUM(AK35,AE35,Q35)</f>
        <v>31617</v>
      </c>
      <c r="D35" s="27"/>
      <c r="E35" s="3">
        <v>10817</v>
      </c>
      <c r="F35" s="7">
        <v>5591</v>
      </c>
      <c r="G35" s="4">
        <v>0</v>
      </c>
      <c r="H35" s="4">
        <v>0</v>
      </c>
      <c r="I35" s="4">
        <v>0</v>
      </c>
      <c r="J35" s="4">
        <v>2797</v>
      </c>
      <c r="K35" s="4">
        <v>0</v>
      </c>
      <c r="L35" s="4">
        <v>783</v>
      </c>
      <c r="M35" s="4">
        <v>5645</v>
      </c>
      <c r="N35" s="4">
        <v>1525</v>
      </c>
      <c r="O35" s="4">
        <v>0</v>
      </c>
      <c r="P35" s="4">
        <v>0</v>
      </c>
      <c r="Q35" s="14">
        <f aca="true" t="shared" si="5" ref="Q35:Q66">SUM(E35:P35)</f>
        <v>27158</v>
      </c>
      <c r="R35" s="33">
        <v>455</v>
      </c>
      <c r="S35" s="33">
        <v>155</v>
      </c>
      <c r="T35" s="33">
        <v>0</v>
      </c>
      <c r="U35" s="33">
        <v>0</v>
      </c>
      <c r="V35" s="33">
        <v>0</v>
      </c>
      <c r="W35" s="33">
        <v>0</v>
      </c>
      <c r="X35" s="33">
        <v>230</v>
      </c>
      <c r="Y35" s="33">
        <v>1</v>
      </c>
      <c r="Z35" s="33">
        <v>0</v>
      </c>
      <c r="AA35" s="33">
        <v>0</v>
      </c>
      <c r="AB35" s="33">
        <v>2753</v>
      </c>
      <c r="AC35" s="33">
        <v>19</v>
      </c>
      <c r="AD35" s="2">
        <v>202</v>
      </c>
      <c r="AE35" s="42">
        <f aca="true" t="shared" si="6" ref="AE35:AE66">SUM(R35:AD35)</f>
        <v>3815</v>
      </c>
      <c r="AF35" s="48">
        <v>1</v>
      </c>
      <c r="AG35" s="46">
        <v>643</v>
      </c>
      <c r="AH35" s="46">
        <v>0</v>
      </c>
      <c r="AI35" s="46">
        <v>0</v>
      </c>
      <c r="AJ35" s="57">
        <v>0</v>
      </c>
      <c r="AK35" s="59">
        <f t="shared" si="3"/>
        <v>644</v>
      </c>
    </row>
    <row r="36" spans="1:37" ht="15" customHeight="1">
      <c r="A36" s="19" t="s">
        <v>65</v>
      </c>
      <c r="B36" s="20" t="s">
        <v>66</v>
      </c>
      <c r="C36" s="21">
        <f t="shared" si="4"/>
        <v>9228</v>
      </c>
      <c r="D36" s="27"/>
      <c r="E36" s="5">
        <v>0</v>
      </c>
      <c r="F36" s="6">
        <v>8728</v>
      </c>
      <c r="G36" s="8">
        <v>0</v>
      </c>
      <c r="H36" s="8">
        <v>1</v>
      </c>
      <c r="I36" s="6">
        <v>0</v>
      </c>
      <c r="J36" s="6">
        <v>0</v>
      </c>
      <c r="K36" s="6">
        <v>0</v>
      </c>
      <c r="L36" s="6">
        <v>65</v>
      </c>
      <c r="M36" s="6">
        <v>0</v>
      </c>
      <c r="N36" s="6">
        <v>37</v>
      </c>
      <c r="O36" s="6">
        <v>0</v>
      </c>
      <c r="P36" s="6">
        <v>0</v>
      </c>
      <c r="Q36" s="15">
        <f t="shared" si="5"/>
        <v>8831</v>
      </c>
      <c r="R36" s="34">
        <v>0</v>
      </c>
      <c r="S36" s="34">
        <v>144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55</v>
      </c>
      <c r="AC36" s="34">
        <v>1</v>
      </c>
      <c r="AD36" s="9">
        <v>0</v>
      </c>
      <c r="AE36" s="43">
        <f t="shared" si="6"/>
        <v>200</v>
      </c>
      <c r="AF36" s="49">
        <v>0</v>
      </c>
      <c r="AG36" s="47">
        <v>197</v>
      </c>
      <c r="AH36" s="47">
        <v>0</v>
      </c>
      <c r="AI36" s="47">
        <v>0</v>
      </c>
      <c r="AJ36" s="56">
        <v>0</v>
      </c>
      <c r="AK36" s="39">
        <f t="shared" si="3"/>
        <v>197</v>
      </c>
    </row>
    <row r="37" spans="1:37" ht="15" customHeight="1">
      <c r="A37" s="16" t="s">
        <v>67</v>
      </c>
      <c r="B37" s="17" t="s">
        <v>68</v>
      </c>
      <c r="C37" s="18">
        <f t="shared" si="4"/>
        <v>8978</v>
      </c>
      <c r="D37" s="27"/>
      <c r="E37" s="3">
        <v>6266</v>
      </c>
      <c r="F37" s="7">
        <v>1121</v>
      </c>
      <c r="G37" s="4">
        <v>0</v>
      </c>
      <c r="H37" s="4">
        <v>0</v>
      </c>
      <c r="I37" s="4">
        <v>0</v>
      </c>
      <c r="J37" s="4">
        <v>1040</v>
      </c>
      <c r="K37" s="4">
        <v>0</v>
      </c>
      <c r="L37" s="4">
        <v>3</v>
      </c>
      <c r="M37" s="4">
        <v>0</v>
      </c>
      <c r="N37" s="4">
        <v>43</v>
      </c>
      <c r="O37" s="4">
        <v>0</v>
      </c>
      <c r="P37" s="4">
        <v>0</v>
      </c>
      <c r="Q37" s="14">
        <f t="shared" si="5"/>
        <v>8473</v>
      </c>
      <c r="R37" s="33">
        <v>108</v>
      </c>
      <c r="S37" s="33">
        <v>18</v>
      </c>
      <c r="T37" s="33">
        <v>0</v>
      </c>
      <c r="U37" s="33">
        <v>0</v>
      </c>
      <c r="V37" s="33">
        <v>0</v>
      </c>
      <c r="W37" s="33">
        <v>0</v>
      </c>
      <c r="X37" s="33">
        <v>70</v>
      </c>
      <c r="Y37" s="33">
        <v>1</v>
      </c>
      <c r="Z37" s="33">
        <v>0</v>
      </c>
      <c r="AA37" s="33">
        <v>0</v>
      </c>
      <c r="AB37" s="33">
        <v>157</v>
      </c>
      <c r="AC37" s="33">
        <v>0</v>
      </c>
      <c r="AD37" s="2">
        <v>0</v>
      </c>
      <c r="AE37" s="42">
        <f t="shared" si="6"/>
        <v>354</v>
      </c>
      <c r="AF37" s="48">
        <v>0</v>
      </c>
      <c r="AG37" s="46">
        <v>151</v>
      </c>
      <c r="AH37" s="46">
        <v>0</v>
      </c>
      <c r="AI37" s="46">
        <v>0</v>
      </c>
      <c r="AJ37" s="57">
        <v>0</v>
      </c>
      <c r="AK37" s="59">
        <f t="shared" si="3"/>
        <v>151</v>
      </c>
    </row>
    <row r="38" spans="1:37" ht="15" customHeight="1">
      <c r="A38" s="19" t="s">
        <v>69</v>
      </c>
      <c r="B38" s="20" t="s">
        <v>70</v>
      </c>
      <c r="C38" s="21">
        <f t="shared" si="4"/>
        <v>9182</v>
      </c>
      <c r="D38" s="27"/>
      <c r="E38" s="5">
        <v>0</v>
      </c>
      <c r="F38" s="6">
        <v>6061</v>
      </c>
      <c r="G38" s="8">
        <v>0</v>
      </c>
      <c r="H38" s="8">
        <v>0</v>
      </c>
      <c r="I38" s="6">
        <v>0</v>
      </c>
      <c r="J38" s="6">
        <v>2484</v>
      </c>
      <c r="K38" s="6">
        <v>0</v>
      </c>
      <c r="L38" s="6">
        <v>5</v>
      </c>
      <c r="M38" s="6">
        <v>0</v>
      </c>
      <c r="N38" s="6">
        <v>107</v>
      </c>
      <c r="O38" s="6">
        <v>0</v>
      </c>
      <c r="P38" s="6">
        <v>0</v>
      </c>
      <c r="Q38" s="15">
        <f t="shared" si="5"/>
        <v>8657</v>
      </c>
      <c r="R38" s="34">
        <v>0</v>
      </c>
      <c r="S38" s="34">
        <v>107</v>
      </c>
      <c r="T38" s="34">
        <v>0</v>
      </c>
      <c r="U38" s="34">
        <v>0</v>
      </c>
      <c r="V38" s="34">
        <v>0</v>
      </c>
      <c r="W38" s="34">
        <v>0</v>
      </c>
      <c r="X38" s="34">
        <v>83</v>
      </c>
      <c r="Y38" s="34">
        <v>0</v>
      </c>
      <c r="Z38" s="34">
        <v>0</v>
      </c>
      <c r="AA38" s="34">
        <v>0</v>
      </c>
      <c r="AB38" s="34">
        <v>164</v>
      </c>
      <c r="AC38" s="34">
        <v>2</v>
      </c>
      <c r="AD38" s="9">
        <v>0</v>
      </c>
      <c r="AE38" s="43">
        <f t="shared" si="6"/>
        <v>356</v>
      </c>
      <c r="AF38" s="49">
        <v>0</v>
      </c>
      <c r="AG38" s="47">
        <v>169</v>
      </c>
      <c r="AH38" s="47">
        <v>0</v>
      </c>
      <c r="AI38" s="47">
        <v>0</v>
      </c>
      <c r="AJ38" s="56">
        <v>0</v>
      </c>
      <c r="AK38" s="39">
        <f t="shared" si="3"/>
        <v>169</v>
      </c>
    </row>
    <row r="39" spans="1:37" ht="15" customHeight="1">
      <c r="A39" s="16" t="s">
        <v>71</v>
      </c>
      <c r="B39" s="17" t="s">
        <v>72</v>
      </c>
      <c r="C39" s="18">
        <f t="shared" si="4"/>
        <v>8076</v>
      </c>
      <c r="D39" s="27"/>
      <c r="E39" s="3">
        <v>3668</v>
      </c>
      <c r="F39" s="7">
        <v>4039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5</v>
      </c>
      <c r="M39" s="4">
        <v>0</v>
      </c>
      <c r="N39" s="4">
        <v>69</v>
      </c>
      <c r="O39" s="4">
        <v>0</v>
      </c>
      <c r="P39" s="4">
        <v>0</v>
      </c>
      <c r="Q39" s="14">
        <f t="shared" si="5"/>
        <v>7781</v>
      </c>
      <c r="R39" s="33">
        <v>58</v>
      </c>
      <c r="S39" s="33">
        <v>42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72</v>
      </c>
      <c r="AC39" s="33">
        <v>0</v>
      </c>
      <c r="AD39" s="2">
        <v>0</v>
      </c>
      <c r="AE39" s="42">
        <f t="shared" si="6"/>
        <v>172</v>
      </c>
      <c r="AF39" s="48">
        <v>0</v>
      </c>
      <c r="AG39" s="46">
        <v>123</v>
      </c>
      <c r="AH39" s="46">
        <v>0</v>
      </c>
      <c r="AI39" s="46">
        <v>0</v>
      </c>
      <c r="AJ39" s="57">
        <v>0</v>
      </c>
      <c r="AK39" s="59">
        <f t="shared" si="3"/>
        <v>123</v>
      </c>
    </row>
    <row r="40" spans="1:37" ht="15" customHeight="1">
      <c r="A40" s="19" t="s">
        <v>73</v>
      </c>
      <c r="B40" s="20" t="s">
        <v>74</v>
      </c>
      <c r="C40" s="21">
        <f t="shared" si="4"/>
        <v>7213</v>
      </c>
      <c r="D40" s="27"/>
      <c r="E40" s="5">
        <v>6657</v>
      </c>
      <c r="F40" s="6">
        <v>0</v>
      </c>
      <c r="G40" s="8">
        <v>0</v>
      </c>
      <c r="H40" s="8">
        <v>0</v>
      </c>
      <c r="I40" s="6">
        <v>0</v>
      </c>
      <c r="J40" s="6">
        <v>0</v>
      </c>
      <c r="K40" s="6">
        <v>0</v>
      </c>
      <c r="L40" s="6">
        <v>2</v>
      </c>
      <c r="M40" s="6">
        <v>0</v>
      </c>
      <c r="N40" s="6">
        <v>46</v>
      </c>
      <c r="O40" s="6">
        <v>0</v>
      </c>
      <c r="P40" s="6">
        <v>0</v>
      </c>
      <c r="Q40" s="15">
        <f t="shared" si="5"/>
        <v>6705</v>
      </c>
      <c r="R40" s="34">
        <v>233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154</v>
      </c>
      <c r="AC40" s="34">
        <v>1</v>
      </c>
      <c r="AD40" s="9">
        <v>1</v>
      </c>
      <c r="AE40" s="43">
        <f t="shared" si="6"/>
        <v>389</v>
      </c>
      <c r="AF40" s="49">
        <v>0</v>
      </c>
      <c r="AG40" s="47">
        <v>119</v>
      </c>
      <c r="AH40" s="47">
        <v>0</v>
      </c>
      <c r="AI40" s="47">
        <v>0</v>
      </c>
      <c r="AJ40" s="56">
        <v>0</v>
      </c>
      <c r="AK40" s="39">
        <f t="shared" si="3"/>
        <v>119</v>
      </c>
    </row>
    <row r="41" spans="1:37" ht="15" customHeight="1">
      <c r="A41" s="16" t="s">
        <v>75</v>
      </c>
      <c r="B41" s="17" t="s">
        <v>76</v>
      </c>
      <c r="C41" s="18">
        <f t="shared" si="4"/>
        <v>7402</v>
      </c>
      <c r="D41" s="27"/>
      <c r="E41" s="3">
        <v>0</v>
      </c>
      <c r="F41" s="7">
        <v>6820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16</v>
      </c>
      <c r="M41" s="4">
        <v>0</v>
      </c>
      <c r="N41" s="4">
        <v>128</v>
      </c>
      <c r="O41" s="4">
        <v>0</v>
      </c>
      <c r="P41" s="4">
        <v>0</v>
      </c>
      <c r="Q41" s="14">
        <f t="shared" si="5"/>
        <v>6964</v>
      </c>
      <c r="R41" s="33">
        <v>0</v>
      </c>
      <c r="S41" s="33">
        <v>93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88</v>
      </c>
      <c r="AC41" s="33">
        <v>2</v>
      </c>
      <c r="AD41" s="2">
        <v>0</v>
      </c>
      <c r="AE41" s="42">
        <f t="shared" si="6"/>
        <v>183</v>
      </c>
      <c r="AF41" s="48">
        <v>0</v>
      </c>
      <c r="AG41" s="46">
        <v>255</v>
      </c>
      <c r="AH41" s="46">
        <v>0</v>
      </c>
      <c r="AI41" s="46">
        <v>0</v>
      </c>
      <c r="AJ41" s="57">
        <v>0</v>
      </c>
      <c r="AK41" s="59">
        <f t="shared" si="3"/>
        <v>255</v>
      </c>
    </row>
    <row r="42" spans="1:37" ht="15" customHeight="1">
      <c r="A42" s="19" t="s">
        <v>77</v>
      </c>
      <c r="B42" s="20" t="s">
        <v>78</v>
      </c>
      <c r="C42" s="21">
        <f t="shared" si="4"/>
        <v>3461</v>
      </c>
      <c r="D42" s="27"/>
      <c r="E42" s="5">
        <v>2642</v>
      </c>
      <c r="F42" s="6">
        <v>0</v>
      </c>
      <c r="G42" s="8">
        <v>0</v>
      </c>
      <c r="H42" s="8">
        <v>0</v>
      </c>
      <c r="I42" s="6">
        <v>0</v>
      </c>
      <c r="J42" s="6">
        <v>330</v>
      </c>
      <c r="K42" s="6">
        <v>0</v>
      </c>
      <c r="L42" s="6">
        <v>44</v>
      </c>
      <c r="M42" s="6">
        <v>0</v>
      </c>
      <c r="N42" s="6">
        <v>60</v>
      </c>
      <c r="O42" s="6">
        <v>0</v>
      </c>
      <c r="P42" s="6">
        <v>0</v>
      </c>
      <c r="Q42" s="15">
        <f t="shared" si="5"/>
        <v>3076</v>
      </c>
      <c r="R42" s="34">
        <v>163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39</v>
      </c>
      <c r="Y42" s="34">
        <v>0</v>
      </c>
      <c r="Z42" s="34">
        <v>1</v>
      </c>
      <c r="AA42" s="34">
        <v>0</v>
      </c>
      <c r="AB42" s="34">
        <v>171</v>
      </c>
      <c r="AC42" s="34">
        <v>5</v>
      </c>
      <c r="AD42" s="9">
        <v>0</v>
      </c>
      <c r="AE42" s="43">
        <f t="shared" si="6"/>
        <v>379</v>
      </c>
      <c r="AF42" s="49">
        <v>0</v>
      </c>
      <c r="AG42" s="47">
        <v>6</v>
      </c>
      <c r="AH42" s="47">
        <v>0</v>
      </c>
      <c r="AI42" s="47">
        <v>0</v>
      </c>
      <c r="AJ42" s="56">
        <v>0</v>
      </c>
      <c r="AK42" s="39">
        <f t="shared" si="3"/>
        <v>6</v>
      </c>
    </row>
    <row r="43" spans="1:37" ht="15" customHeight="1">
      <c r="A43" s="16" t="s">
        <v>79</v>
      </c>
      <c r="B43" s="17" t="s">
        <v>132</v>
      </c>
      <c r="C43" s="18">
        <f t="shared" si="4"/>
        <v>21781</v>
      </c>
      <c r="D43" s="27"/>
      <c r="E43" s="3">
        <v>3787</v>
      </c>
      <c r="F43" s="7">
        <v>16771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9</v>
      </c>
      <c r="M43" s="4">
        <v>0</v>
      </c>
      <c r="N43" s="4">
        <v>191</v>
      </c>
      <c r="O43" s="4">
        <v>1</v>
      </c>
      <c r="P43" s="4">
        <v>0</v>
      </c>
      <c r="Q43" s="14">
        <f t="shared" si="5"/>
        <v>20759</v>
      </c>
      <c r="R43" s="33">
        <v>76</v>
      </c>
      <c r="S43" s="33">
        <v>230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208</v>
      </c>
      <c r="AC43" s="33">
        <v>1</v>
      </c>
      <c r="AD43" s="2">
        <v>0</v>
      </c>
      <c r="AE43" s="42">
        <f t="shared" si="6"/>
        <v>515</v>
      </c>
      <c r="AF43" s="48">
        <v>0</v>
      </c>
      <c r="AG43" s="46">
        <v>507</v>
      </c>
      <c r="AH43" s="46">
        <v>0</v>
      </c>
      <c r="AI43" s="46">
        <v>0</v>
      </c>
      <c r="AJ43" s="57">
        <v>0</v>
      </c>
      <c r="AK43" s="59">
        <f t="shared" si="3"/>
        <v>507</v>
      </c>
    </row>
    <row r="44" spans="1:37" ht="15" customHeight="1">
      <c r="A44" s="19" t="s">
        <v>80</v>
      </c>
      <c r="B44" s="20" t="s">
        <v>81</v>
      </c>
      <c r="C44" s="21">
        <f t="shared" si="4"/>
        <v>5906</v>
      </c>
      <c r="D44" s="27"/>
      <c r="E44" s="5">
        <v>4409</v>
      </c>
      <c r="F44" s="6">
        <v>0</v>
      </c>
      <c r="G44" s="8">
        <v>0</v>
      </c>
      <c r="H44" s="8">
        <v>0</v>
      </c>
      <c r="I44" s="6">
        <v>0</v>
      </c>
      <c r="J44" s="6">
        <v>1104</v>
      </c>
      <c r="K44" s="6">
        <v>0</v>
      </c>
      <c r="L44" s="6">
        <v>4</v>
      </c>
      <c r="M44" s="6">
        <v>0</v>
      </c>
      <c r="N44" s="6">
        <v>36</v>
      </c>
      <c r="O44" s="6">
        <v>0</v>
      </c>
      <c r="P44" s="6">
        <v>0</v>
      </c>
      <c r="Q44" s="15">
        <f t="shared" si="5"/>
        <v>5553</v>
      </c>
      <c r="R44" s="34">
        <v>147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64</v>
      </c>
      <c r="Y44" s="34">
        <v>0</v>
      </c>
      <c r="Z44" s="34">
        <v>0</v>
      </c>
      <c r="AA44" s="34">
        <v>0</v>
      </c>
      <c r="AB44" s="34">
        <v>114</v>
      </c>
      <c r="AC44" s="34">
        <v>0</v>
      </c>
      <c r="AD44" s="9">
        <v>0</v>
      </c>
      <c r="AE44" s="43">
        <f t="shared" si="6"/>
        <v>325</v>
      </c>
      <c r="AF44" s="49">
        <v>0</v>
      </c>
      <c r="AG44" s="47">
        <v>28</v>
      </c>
      <c r="AH44" s="47">
        <v>0</v>
      </c>
      <c r="AI44" s="47">
        <v>0</v>
      </c>
      <c r="AJ44" s="56">
        <v>0</v>
      </c>
      <c r="AK44" s="39">
        <f t="shared" si="3"/>
        <v>28</v>
      </c>
    </row>
    <row r="45" spans="1:37" ht="15" customHeight="1">
      <c r="A45" s="16" t="s">
        <v>82</v>
      </c>
      <c r="B45" s="17" t="s">
        <v>133</v>
      </c>
      <c r="C45" s="18">
        <f t="shared" si="4"/>
        <v>6740</v>
      </c>
      <c r="D45" s="27"/>
      <c r="E45" s="3">
        <v>6270</v>
      </c>
      <c r="F45" s="7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</v>
      </c>
      <c r="M45" s="4">
        <v>0</v>
      </c>
      <c r="N45" s="4">
        <v>54</v>
      </c>
      <c r="O45" s="4">
        <v>0</v>
      </c>
      <c r="P45" s="4">
        <v>0</v>
      </c>
      <c r="Q45" s="14">
        <f t="shared" si="5"/>
        <v>6328</v>
      </c>
      <c r="R45" s="33">
        <v>167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82</v>
      </c>
      <c r="AC45" s="33">
        <v>0</v>
      </c>
      <c r="AD45" s="2">
        <v>0</v>
      </c>
      <c r="AE45" s="42">
        <f t="shared" si="6"/>
        <v>249</v>
      </c>
      <c r="AF45" s="48">
        <v>0</v>
      </c>
      <c r="AG45" s="46">
        <v>163</v>
      </c>
      <c r="AH45" s="46">
        <v>0</v>
      </c>
      <c r="AI45" s="46">
        <v>0</v>
      </c>
      <c r="AJ45" s="57">
        <v>0</v>
      </c>
      <c r="AK45" s="59">
        <f t="shared" si="3"/>
        <v>163</v>
      </c>
    </row>
    <row r="46" spans="1:37" ht="15" customHeight="1">
      <c r="A46" s="19" t="s">
        <v>83</v>
      </c>
      <c r="B46" s="20" t="s">
        <v>84</v>
      </c>
      <c r="C46" s="21">
        <f t="shared" si="4"/>
        <v>13517</v>
      </c>
      <c r="D46" s="27"/>
      <c r="E46" s="5">
        <v>6861</v>
      </c>
      <c r="F46" s="6">
        <v>6129</v>
      </c>
      <c r="G46" s="8">
        <v>0</v>
      </c>
      <c r="H46" s="8">
        <v>4</v>
      </c>
      <c r="I46" s="6">
        <v>0</v>
      </c>
      <c r="J46" s="6">
        <v>0</v>
      </c>
      <c r="K46" s="6">
        <v>0</v>
      </c>
      <c r="L46" s="6">
        <v>37</v>
      </c>
      <c r="M46" s="6">
        <v>0</v>
      </c>
      <c r="N46" s="6">
        <v>67</v>
      </c>
      <c r="O46" s="6">
        <v>0</v>
      </c>
      <c r="P46" s="6">
        <v>0</v>
      </c>
      <c r="Q46" s="15">
        <f t="shared" si="5"/>
        <v>13098</v>
      </c>
      <c r="R46" s="34">
        <v>79</v>
      </c>
      <c r="S46" s="34">
        <v>85</v>
      </c>
      <c r="T46" s="34">
        <v>0</v>
      </c>
      <c r="U46" s="34">
        <v>0</v>
      </c>
      <c r="V46" s="34">
        <v>1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92</v>
      </c>
      <c r="AC46" s="34">
        <v>0</v>
      </c>
      <c r="AD46" s="9">
        <v>0</v>
      </c>
      <c r="AE46" s="43">
        <f t="shared" si="6"/>
        <v>257</v>
      </c>
      <c r="AF46" s="49">
        <v>0</v>
      </c>
      <c r="AG46" s="47">
        <v>162</v>
      </c>
      <c r="AH46" s="47">
        <v>0</v>
      </c>
      <c r="AI46" s="47">
        <v>0</v>
      </c>
      <c r="AJ46" s="56">
        <v>0</v>
      </c>
      <c r="AK46" s="39">
        <f t="shared" si="3"/>
        <v>162</v>
      </c>
    </row>
    <row r="47" spans="1:37" ht="15" customHeight="1">
      <c r="A47" s="16" t="s">
        <v>85</v>
      </c>
      <c r="B47" s="17" t="s">
        <v>86</v>
      </c>
      <c r="C47" s="18">
        <f t="shared" si="4"/>
        <v>11852</v>
      </c>
      <c r="D47" s="27"/>
      <c r="E47" s="3">
        <v>3557</v>
      </c>
      <c r="F47" s="7">
        <v>0</v>
      </c>
      <c r="G47" s="4">
        <v>0</v>
      </c>
      <c r="H47" s="4">
        <v>0</v>
      </c>
      <c r="I47" s="4">
        <v>0</v>
      </c>
      <c r="J47" s="4">
        <v>1751</v>
      </c>
      <c r="K47" s="4">
        <v>0</v>
      </c>
      <c r="L47" s="4">
        <v>8</v>
      </c>
      <c r="M47" s="4">
        <v>5957</v>
      </c>
      <c r="N47" s="4">
        <v>29</v>
      </c>
      <c r="O47" s="4">
        <v>0</v>
      </c>
      <c r="P47" s="4">
        <v>0</v>
      </c>
      <c r="Q47" s="14">
        <f t="shared" si="5"/>
        <v>11302</v>
      </c>
      <c r="R47" s="33">
        <v>98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79</v>
      </c>
      <c r="Y47" s="33">
        <v>0</v>
      </c>
      <c r="Z47" s="33">
        <v>0</v>
      </c>
      <c r="AA47" s="33">
        <v>0</v>
      </c>
      <c r="AB47" s="33">
        <v>40</v>
      </c>
      <c r="AC47" s="33">
        <v>0</v>
      </c>
      <c r="AD47" s="2">
        <v>256</v>
      </c>
      <c r="AE47" s="42">
        <f t="shared" si="6"/>
        <v>473</v>
      </c>
      <c r="AF47" s="48">
        <v>0</v>
      </c>
      <c r="AG47" s="46">
        <v>77</v>
      </c>
      <c r="AH47" s="46">
        <v>0</v>
      </c>
      <c r="AI47" s="46">
        <v>0</v>
      </c>
      <c r="AJ47" s="57">
        <v>0</v>
      </c>
      <c r="AK47" s="59">
        <f t="shared" si="3"/>
        <v>77</v>
      </c>
    </row>
    <row r="48" spans="1:37" ht="15" customHeight="1">
      <c r="A48" s="19" t="s">
        <v>87</v>
      </c>
      <c r="B48" s="20" t="s">
        <v>88</v>
      </c>
      <c r="C48" s="21">
        <f t="shared" si="4"/>
        <v>5145</v>
      </c>
      <c r="D48" s="27"/>
      <c r="E48" s="5">
        <v>1672</v>
      </c>
      <c r="F48" s="6">
        <v>0</v>
      </c>
      <c r="G48" s="8">
        <v>0</v>
      </c>
      <c r="H48" s="8">
        <v>0</v>
      </c>
      <c r="I48" s="6">
        <v>0</v>
      </c>
      <c r="J48" s="6">
        <v>0</v>
      </c>
      <c r="K48" s="6">
        <v>0</v>
      </c>
      <c r="L48" s="6">
        <v>55</v>
      </c>
      <c r="M48" s="6">
        <v>3146</v>
      </c>
      <c r="N48" s="6">
        <v>12</v>
      </c>
      <c r="O48" s="6">
        <v>0</v>
      </c>
      <c r="P48" s="6">
        <v>0</v>
      </c>
      <c r="Q48" s="15">
        <f t="shared" si="5"/>
        <v>4885</v>
      </c>
      <c r="R48" s="34">
        <v>50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32</v>
      </c>
      <c r="AC48" s="34">
        <v>0</v>
      </c>
      <c r="AD48" s="9">
        <v>104</v>
      </c>
      <c r="AE48" s="43">
        <f t="shared" si="6"/>
        <v>186</v>
      </c>
      <c r="AF48" s="49">
        <v>0</v>
      </c>
      <c r="AG48" s="47">
        <v>74</v>
      </c>
      <c r="AH48" s="47">
        <v>0</v>
      </c>
      <c r="AI48" s="47">
        <v>0</v>
      </c>
      <c r="AJ48" s="56">
        <v>0</v>
      </c>
      <c r="AK48" s="39">
        <f t="shared" si="3"/>
        <v>74</v>
      </c>
    </row>
    <row r="49" spans="1:37" ht="15" customHeight="1">
      <c r="A49" s="16" t="s">
        <v>89</v>
      </c>
      <c r="B49" s="17" t="s">
        <v>90</v>
      </c>
      <c r="C49" s="18">
        <f t="shared" si="4"/>
        <v>7941</v>
      </c>
      <c r="D49" s="27"/>
      <c r="E49" s="3">
        <v>5639</v>
      </c>
      <c r="F49" s="7">
        <v>0</v>
      </c>
      <c r="G49" s="4">
        <v>0</v>
      </c>
      <c r="H49" s="4">
        <v>0</v>
      </c>
      <c r="I49" s="4">
        <v>0</v>
      </c>
      <c r="J49" s="4">
        <v>1614</v>
      </c>
      <c r="K49" s="4">
        <v>0</v>
      </c>
      <c r="L49" s="4">
        <v>2</v>
      </c>
      <c r="M49" s="4">
        <v>0</v>
      </c>
      <c r="N49" s="4">
        <v>64</v>
      </c>
      <c r="O49" s="4">
        <v>0</v>
      </c>
      <c r="P49" s="4">
        <v>0</v>
      </c>
      <c r="Q49" s="14">
        <f t="shared" si="5"/>
        <v>7319</v>
      </c>
      <c r="R49" s="33">
        <v>243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154</v>
      </c>
      <c r="Y49" s="33">
        <v>0</v>
      </c>
      <c r="Z49" s="33">
        <v>0</v>
      </c>
      <c r="AA49" s="33">
        <v>0</v>
      </c>
      <c r="AB49" s="33">
        <v>99</v>
      </c>
      <c r="AC49" s="33">
        <v>2</v>
      </c>
      <c r="AD49" s="2">
        <v>0</v>
      </c>
      <c r="AE49" s="42">
        <f t="shared" si="6"/>
        <v>498</v>
      </c>
      <c r="AF49" s="48">
        <v>8</v>
      </c>
      <c r="AG49" s="46">
        <v>116</v>
      </c>
      <c r="AH49" s="46">
        <v>0</v>
      </c>
      <c r="AI49" s="46">
        <v>0</v>
      </c>
      <c r="AJ49" s="57">
        <v>0</v>
      </c>
      <c r="AK49" s="59">
        <f t="shared" si="3"/>
        <v>124</v>
      </c>
    </row>
    <row r="50" spans="1:37" ht="15" customHeight="1">
      <c r="A50" s="19" t="s">
        <v>91</v>
      </c>
      <c r="B50" s="20" t="s">
        <v>92</v>
      </c>
      <c r="C50" s="21">
        <f t="shared" si="4"/>
        <v>17090</v>
      </c>
      <c r="D50" s="27"/>
      <c r="E50" s="5">
        <v>10064</v>
      </c>
      <c r="F50" s="6">
        <v>0</v>
      </c>
      <c r="G50" s="8">
        <v>0</v>
      </c>
      <c r="H50" s="8">
        <v>0</v>
      </c>
      <c r="I50" s="6">
        <v>0</v>
      </c>
      <c r="J50" s="6">
        <v>2077</v>
      </c>
      <c r="K50" s="6">
        <v>0</v>
      </c>
      <c r="L50" s="6">
        <v>53</v>
      </c>
      <c r="M50" s="6">
        <v>3641</v>
      </c>
      <c r="N50" s="6">
        <v>127</v>
      </c>
      <c r="O50" s="6">
        <v>0</v>
      </c>
      <c r="P50" s="6">
        <v>0</v>
      </c>
      <c r="Q50" s="15">
        <f t="shared" si="5"/>
        <v>15962</v>
      </c>
      <c r="R50" s="34">
        <v>395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148</v>
      </c>
      <c r="Y50" s="34">
        <v>0</v>
      </c>
      <c r="Z50" s="34">
        <v>0</v>
      </c>
      <c r="AA50" s="34">
        <v>0</v>
      </c>
      <c r="AB50" s="34">
        <v>311</v>
      </c>
      <c r="AC50" s="34">
        <v>2</v>
      </c>
      <c r="AD50" s="9">
        <v>190</v>
      </c>
      <c r="AE50" s="43">
        <f t="shared" si="6"/>
        <v>1046</v>
      </c>
      <c r="AF50" s="49">
        <v>0</v>
      </c>
      <c r="AG50" s="47">
        <v>82</v>
      </c>
      <c r="AH50" s="47">
        <v>0</v>
      </c>
      <c r="AI50" s="47">
        <v>0</v>
      </c>
      <c r="AJ50" s="56">
        <v>0</v>
      </c>
      <c r="AK50" s="39">
        <f t="shared" si="3"/>
        <v>82</v>
      </c>
    </row>
    <row r="51" spans="1:37" ht="15" customHeight="1">
      <c r="A51" s="16" t="s">
        <v>93</v>
      </c>
      <c r="B51" s="17" t="s">
        <v>94</v>
      </c>
      <c r="C51" s="18">
        <f t="shared" si="4"/>
        <v>20510</v>
      </c>
      <c r="D51" s="27"/>
      <c r="E51" s="3">
        <v>7420</v>
      </c>
      <c r="F51" s="7">
        <v>6177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15</v>
      </c>
      <c r="M51" s="4">
        <v>5396</v>
      </c>
      <c r="N51" s="4">
        <v>151</v>
      </c>
      <c r="O51" s="4">
        <v>0</v>
      </c>
      <c r="P51" s="4">
        <v>0</v>
      </c>
      <c r="Q51" s="14">
        <f t="shared" si="5"/>
        <v>19159</v>
      </c>
      <c r="R51" s="33">
        <v>254</v>
      </c>
      <c r="S51" s="33">
        <v>70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1</v>
      </c>
      <c r="Z51" s="33">
        <v>0</v>
      </c>
      <c r="AA51" s="33">
        <v>0</v>
      </c>
      <c r="AB51" s="33">
        <v>463</v>
      </c>
      <c r="AC51" s="33">
        <v>4</v>
      </c>
      <c r="AD51" s="2">
        <v>133</v>
      </c>
      <c r="AE51" s="42">
        <f t="shared" si="6"/>
        <v>925</v>
      </c>
      <c r="AF51" s="48">
        <v>0</v>
      </c>
      <c r="AG51" s="46">
        <v>426</v>
      </c>
      <c r="AH51" s="46">
        <v>0</v>
      </c>
      <c r="AI51" s="46">
        <v>0</v>
      </c>
      <c r="AJ51" s="57">
        <v>0</v>
      </c>
      <c r="AK51" s="59">
        <f t="shared" si="3"/>
        <v>426</v>
      </c>
    </row>
    <row r="52" spans="1:37" ht="15" customHeight="1">
      <c r="A52" s="19" t="s">
        <v>95</v>
      </c>
      <c r="B52" s="20" t="s">
        <v>96</v>
      </c>
      <c r="C52" s="21">
        <f t="shared" si="4"/>
        <v>10755</v>
      </c>
      <c r="D52" s="27"/>
      <c r="E52" s="5">
        <v>6428</v>
      </c>
      <c r="F52" s="6">
        <v>3681</v>
      </c>
      <c r="G52" s="8">
        <v>0</v>
      </c>
      <c r="H52" s="8">
        <v>0</v>
      </c>
      <c r="I52" s="6">
        <v>0</v>
      </c>
      <c r="J52" s="6">
        <v>0</v>
      </c>
      <c r="K52" s="6">
        <v>0</v>
      </c>
      <c r="L52" s="6">
        <v>50</v>
      </c>
      <c r="M52" s="6">
        <v>0</v>
      </c>
      <c r="N52" s="6">
        <v>79</v>
      </c>
      <c r="O52" s="6">
        <v>0</v>
      </c>
      <c r="P52" s="6">
        <v>0</v>
      </c>
      <c r="Q52" s="15">
        <f t="shared" si="5"/>
        <v>10238</v>
      </c>
      <c r="R52" s="34">
        <v>111</v>
      </c>
      <c r="S52" s="34">
        <v>28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125</v>
      </c>
      <c r="AC52" s="34">
        <v>1</v>
      </c>
      <c r="AD52" s="9">
        <v>0</v>
      </c>
      <c r="AE52" s="43">
        <f t="shared" si="6"/>
        <v>265</v>
      </c>
      <c r="AF52" s="49">
        <v>0</v>
      </c>
      <c r="AG52" s="47">
        <v>252</v>
      </c>
      <c r="AH52" s="47">
        <v>0</v>
      </c>
      <c r="AI52" s="47">
        <v>0</v>
      </c>
      <c r="AJ52" s="56">
        <v>0</v>
      </c>
      <c r="AK52" s="39">
        <f t="shared" si="3"/>
        <v>252</v>
      </c>
    </row>
    <row r="53" spans="1:37" ht="15" customHeight="1">
      <c r="A53" s="16" t="s">
        <v>97</v>
      </c>
      <c r="B53" s="17" t="s">
        <v>98</v>
      </c>
      <c r="C53" s="18">
        <f t="shared" si="4"/>
        <v>28585</v>
      </c>
      <c r="D53" s="27"/>
      <c r="E53" s="3">
        <v>15585</v>
      </c>
      <c r="F53" s="7">
        <v>0</v>
      </c>
      <c r="G53" s="4">
        <v>0</v>
      </c>
      <c r="H53" s="4">
        <v>0</v>
      </c>
      <c r="I53" s="4">
        <v>0</v>
      </c>
      <c r="J53" s="4">
        <v>9357</v>
      </c>
      <c r="K53" s="4">
        <v>0</v>
      </c>
      <c r="L53" s="4">
        <v>540</v>
      </c>
      <c r="M53" s="4">
        <v>0</v>
      </c>
      <c r="N53" s="4">
        <v>877</v>
      </c>
      <c r="O53" s="4">
        <v>0</v>
      </c>
      <c r="P53" s="4">
        <v>0</v>
      </c>
      <c r="Q53" s="14">
        <f t="shared" si="5"/>
        <v>26359</v>
      </c>
      <c r="R53" s="33">
        <v>241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309</v>
      </c>
      <c r="Y53" s="33">
        <v>0</v>
      </c>
      <c r="Z53" s="33">
        <v>0</v>
      </c>
      <c r="AA53" s="33">
        <v>0</v>
      </c>
      <c r="AB53" s="33">
        <v>1073</v>
      </c>
      <c r="AC53" s="33">
        <v>14</v>
      </c>
      <c r="AD53" s="2">
        <v>0</v>
      </c>
      <c r="AE53" s="42">
        <f t="shared" si="6"/>
        <v>1637</v>
      </c>
      <c r="AF53" s="48">
        <v>0</v>
      </c>
      <c r="AG53" s="46">
        <v>589</v>
      </c>
      <c r="AH53" s="46">
        <v>0</v>
      </c>
      <c r="AI53" s="46">
        <v>0</v>
      </c>
      <c r="AJ53" s="57">
        <v>0</v>
      </c>
      <c r="AK53" s="59">
        <f t="shared" si="3"/>
        <v>589</v>
      </c>
    </row>
    <row r="54" spans="1:37" ht="15" customHeight="1">
      <c r="A54" s="19" t="s">
        <v>99</v>
      </c>
      <c r="B54" s="20" t="s">
        <v>100</v>
      </c>
      <c r="C54" s="21">
        <f t="shared" si="4"/>
        <v>18753</v>
      </c>
      <c r="D54" s="27"/>
      <c r="E54" s="5">
        <v>10973</v>
      </c>
      <c r="F54" s="6">
        <v>5199</v>
      </c>
      <c r="G54" s="8">
        <v>0</v>
      </c>
      <c r="H54" s="8">
        <v>0</v>
      </c>
      <c r="I54" s="6">
        <v>0</v>
      </c>
      <c r="J54" s="6">
        <v>0</v>
      </c>
      <c r="K54" s="6">
        <v>0</v>
      </c>
      <c r="L54" s="6">
        <v>344</v>
      </c>
      <c r="M54" s="6">
        <v>0</v>
      </c>
      <c r="N54" s="6">
        <v>400</v>
      </c>
      <c r="O54" s="6">
        <v>0</v>
      </c>
      <c r="P54" s="6">
        <v>0</v>
      </c>
      <c r="Q54" s="15">
        <f t="shared" si="5"/>
        <v>16916</v>
      </c>
      <c r="R54" s="34">
        <v>372</v>
      </c>
      <c r="S54" s="34">
        <v>126</v>
      </c>
      <c r="T54" s="34">
        <v>0</v>
      </c>
      <c r="U54" s="34">
        <v>0</v>
      </c>
      <c r="V54" s="34">
        <v>0</v>
      </c>
      <c r="W54" s="34">
        <v>0</v>
      </c>
      <c r="X54" s="34">
        <v>1</v>
      </c>
      <c r="Y54" s="34">
        <v>2</v>
      </c>
      <c r="Z54" s="34">
        <v>0</v>
      </c>
      <c r="AA54" s="34">
        <v>0</v>
      </c>
      <c r="AB54" s="34">
        <v>927</v>
      </c>
      <c r="AC54" s="34">
        <v>13</v>
      </c>
      <c r="AD54" s="9">
        <v>0</v>
      </c>
      <c r="AE54" s="43">
        <f t="shared" si="6"/>
        <v>1441</v>
      </c>
      <c r="AF54" s="49">
        <v>1</v>
      </c>
      <c r="AG54" s="47">
        <v>395</v>
      </c>
      <c r="AH54" s="47">
        <v>0</v>
      </c>
      <c r="AI54" s="47">
        <v>0</v>
      </c>
      <c r="AJ54" s="56">
        <v>0</v>
      </c>
      <c r="AK54" s="39">
        <f t="shared" si="3"/>
        <v>396</v>
      </c>
    </row>
    <row r="55" spans="1:37" ht="15" customHeight="1">
      <c r="A55" s="16" t="s">
        <v>101</v>
      </c>
      <c r="B55" s="17" t="s">
        <v>102</v>
      </c>
      <c r="C55" s="18">
        <f t="shared" si="4"/>
        <v>7095</v>
      </c>
      <c r="D55" s="27"/>
      <c r="E55" s="3">
        <v>5036</v>
      </c>
      <c r="F55" s="7">
        <v>0</v>
      </c>
      <c r="G55" s="4">
        <v>0</v>
      </c>
      <c r="H55" s="4">
        <v>0</v>
      </c>
      <c r="I55" s="4">
        <v>0</v>
      </c>
      <c r="J55" s="4">
        <v>1581</v>
      </c>
      <c r="K55" s="4">
        <v>0</v>
      </c>
      <c r="L55" s="4">
        <v>4</v>
      </c>
      <c r="M55" s="4">
        <v>0</v>
      </c>
      <c r="N55" s="4">
        <v>59</v>
      </c>
      <c r="O55" s="4">
        <v>0</v>
      </c>
      <c r="P55" s="4">
        <v>0</v>
      </c>
      <c r="Q55" s="14">
        <f t="shared" si="5"/>
        <v>6680</v>
      </c>
      <c r="R55" s="33">
        <v>99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58</v>
      </c>
      <c r="Y55" s="33">
        <v>0</v>
      </c>
      <c r="Z55" s="33">
        <v>0</v>
      </c>
      <c r="AA55" s="33">
        <v>0</v>
      </c>
      <c r="AB55" s="33">
        <v>167</v>
      </c>
      <c r="AC55" s="33">
        <v>0</v>
      </c>
      <c r="AD55" s="2">
        <v>0</v>
      </c>
      <c r="AE55" s="42">
        <f t="shared" si="6"/>
        <v>324</v>
      </c>
      <c r="AF55" s="48">
        <v>0</v>
      </c>
      <c r="AG55" s="46">
        <v>91</v>
      </c>
      <c r="AH55" s="46">
        <v>0</v>
      </c>
      <c r="AI55" s="46">
        <v>0</v>
      </c>
      <c r="AJ55" s="57">
        <v>0</v>
      </c>
      <c r="AK55" s="59">
        <f t="shared" si="3"/>
        <v>91</v>
      </c>
    </row>
    <row r="56" spans="1:37" ht="15" customHeight="1">
      <c r="A56" s="19" t="s">
        <v>103</v>
      </c>
      <c r="B56" s="20" t="s">
        <v>104</v>
      </c>
      <c r="C56" s="21">
        <f t="shared" si="4"/>
        <v>15298</v>
      </c>
      <c r="D56" s="27"/>
      <c r="E56" s="5">
        <v>8795</v>
      </c>
      <c r="F56" s="6">
        <v>0</v>
      </c>
      <c r="G56" s="8">
        <v>0</v>
      </c>
      <c r="H56" s="8">
        <v>0</v>
      </c>
      <c r="I56" s="6">
        <v>0</v>
      </c>
      <c r="J56" s="6">
        <v>3064</v>
      </c>
      <c r="K56" s="6">
        <v>0</v>
      </c>
      <c r="L56" s="6">
        <v>13</v>
      </c>
      <c r="M56" s="6">
        <v>2636</v>
      </c>
      <c r="N56" s="6">
        <v>80</v>
      </c>
      <c r="O56" s="6">
        <v>0</v>
      </c>
      <c r="P56" s="6">
        <v>0</v>
      </c>
      <c r="Q56" s="15">
        <f t="shared" si="5"/>
        <v>14588</v>
      </c>
      <c r="R56" s="34">
        <v>146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131</v>
      </c>
      <c r="Y56" s="34">
        <v>0</v>
      </c>
      <c r="Z56" s="34">
        <v>0</v>
      </c>
      <c r="AA56" s="34">
        <v>0</v>
      </c>
      <c r="AB56" s="34">
        <v>211</v>
      </c>
      <c r="AC56" s="34">
        <v>1</v>
      </c>
      <c r="AD56" s="9">
        <v>54</v>
      </c>
      <c r="AE56" s="43">
        <f t="shared" si="6"/>
        <v>543</v>
      </c>
      <c r="AF56" s="49">
        <v>0</v>
      </c>
      <c r="AG56" s="47">
        <v>167</v>
      </c>
      <c r="AH56" s="47">
        <v>0</v>
      </c>
      <c r="AI56" s="47">
        <v>0</v>
      </c>
      <c r="AJ56" s="56">
        <v>0</v>
      </c>
      <c r="AK56" s="39">
        <f t="shared" si="3"/>
        <v>167</v>
      </c>
    </row>
    <row r="57" spans="1:37" ht="15" customHeight="1">
      <c r="A57" s="16" t="s">
        <v>105</v>
      </c>
      <c r="B57" s="17" t="s">
        <v>106</v>
      </c>
      <c r="C57" s="18">
        <f t="shared" si="4"/>
        <v>13072</v>
      </c>
      <c r="D57" s="27"/>
      <c r="E57" s="3">
        <v>5177</v>
      </c>
      <c r="F57" s="7">
        <v>2953</v>
      </c>
      <c r="G57" s="4">
        <v>0</v>
      </c>
      <c r="H57" s="4">
        <v>0</v>
      </c>
      <c r="I57" s="4">
        <v>0</v>
      </c>
      <c r="J57" s="4">
        <v>3596</v>
      </c>
      <c r="K57" s="4">
        <v>0</v>
      </c>
      <c r="L57" s="4">
        <v>12</v>
      </c>
      <c r="M57" s="4">
        <v>0</v>
      </c>
      <c r="N57" s="4">
        <v>144</v>
      </c>
      <c r="O57" s="4">
        <v>0</v>
      </c>
      <c r="P57" s="4">
        <v>0</v>
      </c>
      <c r="Q57" s="14">
        <f t="shared" si="5"/>
        <v>11882</v>
      </c>
      <c r="R57" s="33">
        <v>151</v>
      </c>
      <c r="S57" s="33">
        <v>34</v>
      </c>
      <c r="T57" s="33">
        <v>0</v>
      </c>
      <c r="U57" s="33">
        <v>0</v>
      </c>
      <c r="V57" s="33">
        <v>0</v>
      </c>
      <c r="W57" s="33">
        <v>0</v>
      </c>
      <c r="X57" s="33">
        <v>208</v>
      </c>
      <c r="Y57" s="33">
        <v>1</v>
      </c>
      <c r="Z57" s="33">
        <v>0</v>
      </c>
      <c r="AA57" s="33">
        <v>0</v>
      </c>
      <c r="AB57" s="33">
        <v>468</v>
      </c>
      <c r="AC57" s="33">
        <v>1</v>
      </c>
      <c r="AD57" s="2">
        <v>0</v>
      </c>
      <c r="AE57" s="42">
        <f t="shared" si="6"/>
        <v>863</v>
      </c>
      <c r="AF57" s="48">
        <v>0</v>
      </c>
      <c r="AG57" s="46">
        <v>327</v>
      </c>
      <c r="AH57" s="46">
        <v>0</v>
      </c>
      <c r="AI57" s="46">
        <v>0</v>
      </c>
      <c r="AJ57" s="57">
        <v>0</v>
      </c>
      <c r="AK57" s="59">
        <f t="shared" si="3"/>
        <v>327</v>
      </c>
    </row>
    <row r="58" spans="1:37" ht="15" customHeight="1">
      <c r="A58" s="19" t="s">
        <v>107</v>
      </c>
      <c r="B58" s="20" t="s">
        <v>134</v>
      </c>
      <c r="C58" s="21">
        <f t="shared" si="4"/>
        <v>6419</v>
      </c>
      <c r="D58" s="27"/>
      <c r="E58" s="5">
        <v>2611</v>
      </c>
      <c r="F58" s="6">
        <v>3432</v>
      </c>
      <c r="G58" s="8">
        <v>0</v>
      </c>
      <c r="H58" s="8">
        <v>0</v>
      </c>
      <c r="I58" s="6">
        <v>0</v>
      </c>
      <c r="J58" s="6">
        <v>2</v>
      </c>
      <c r="K58" s="6">
        <v>0</v>
      </c>
      <c r="L58" s="6">
        <v>0</v>
      </c>
      <c r="M58" s="6">
        <v>0</v>
      </c>
      <c r="N58" s="6">
        <v>25</v>
      </c>
      <c r="O58" s="6">
        <v>0</v>
      </c>
      <c r="P58" s="6">
        <v>0</v>
      </c>
      <c r="Q58" s="15">
        <f t="shared" si="5"/>
        <v>6070</v>
      </c>
      <c r="R58" s="34">
        <v>97</v>
      </c>
      <c r="S58" s="34">
        <v>106</v>
      </c>
      <c r="T58" s="34">
        <v>0</v>
      </c>
      <c r="U58" s="34">
        <v>0</v>
      </c>
      <c r="V58" s="34">
        <v>0</v>
      </c>
      <c r="W58" s="34">
        <v>0</v>
      </c>
      <c r="X58" s="34">
        <v>3</v>
      </c>
      <c r="Y58" s="34">
        <v>1</v>
      </c>
      <c r="Z58" s="34">
        <v>2</v>
      </c>
      <c r="AA58" s="34">
        <v>0</v>
      </c>
      <c r="AB58" s="34">
        <v>80</v>
      </c>
      <c r="AC58" s="34">
        <v>0</v>
      </c>
      <c r="AD58" s="9">
        <v>0</v>
      </c>
      <c r="AE58" s="43">
        <f t="shared" si="6"/>
        <v>289</v>
      </c>
      <c r="AF58" s="49">
        <v>0</v>
      </c>
      <c r="AG58" s="47">
        <v>60</v>
      </c>
      <c r="AH58" s="47">
        <v>0</v>
      </c>
      <c r="AI58" s="47">
        <v>0</v>
      </c>
      <c r="AJ58" s="56">
        <v>0</v>
      </c>
      <c r="AK58" s="39">
        <f t="shared" si="3"/>
        <v>60</v>
      </c>
    </row>
    <row r="59" spans="1:37" ht="15" customHeight="1">
      <c r="A59" s="16" t="s">
        <v>108</v>
      </c>
      <c r="B59" s="17" t="s">
        <v>109</v>
      </c>
      <c r="C59" s="18">
        <f t="shared" si="4"/>
        <v>8295</v>
      </c>
      <c r="D59" s="27"/>
      <c r="E59" s="3">
        <v>0</v>
      </c>
      <c r="F59" s="7">
        <v>7822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</v>
      </c>
      <c r="M59" s="4">
        <v>0</v>
      </c>
      <c r="N59" s="4">
        <v>77</v>
      </c>
      <c r="O59" s="4">
        <v>0</v>
      </c>
      <c r="P59" s="4">
        <v>0</v>
      </c>
      <c r="Q59" s="14">
        <f t="shared" si="5"/>
        <v>7901</v>
      </c>
      <c r="R59" s="33">
        <v>0</v>
      </c>
      <c r="S59" s="33">
        <v>109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97</v>
      </c>
      <c r="AC59" s="33">
        <v>0</v>
      </c>
      <c r="AD59" s="2">
        <v>0</v>
      </c>
      <c r="AE59" s="42">
        <f t="shared" si="6"/>
        <v>206</v>
      </c>
      <c r="AF59" s="48">
        <v>0</v>
      </c>
      <c r="AG59" s="46">
        <v>188</v>
      </c>
      <c r="AH59" s="46">
        <v>0</v>
      </c>
      <c r="AI59" s="46">
        <v>0</v>
      </c>
      <c r="AJ59" s="57">
        <v>0</v>
      </c>
      <c r="AK59" s="59">
        <f t="shared" si="3"/>
        <v>188</v>
      </c>
    </row>
    <row r="60" spans="1:37" ht="15" customHeight="1">
      <c r="A60" s="19" t="s">
        <v>110</v>
      </c>
      <c r="B60" s="20" t="s">
        <v>111</v>
      </c>
      <c r="C60" s="21">
        <f t="shared" si="4"/>
        <v>8575</v>
      </c>
      <c r="D60" s="27"/>
      <c r="E60" s="5">
        <v>4014</v>
      </c>
      <c r="F60" s="6">
        <v>0</v>
      </c>
      <c r="G60" s="8">
        <v>0</v>
      </c>
      <c r="H60" s="8">
        <v>0</v>
      </c>
      <c r="I60" s="6">
        <v>0</v>
      </c>
      <c r="J60" s="6">
        <v>96</v>
      </c>
      <c r="K60" s="6">
        <v>0</v>
      </c>
      <c r="L60" s="6">
        <v>3</v>
      </c>
      <c r="M60" s="6">
        <v>4071</v>
      </c>
      <c r="N60" s="6">
        <v>18</v>
      </c>
      <c r="O60" s="6">
        <v>0</v>
      </c>
      <c r="P60" s="6">
        <v>0</v>
      </c>
      <c r="Q60" s="15">
        <f t="shared" si="5"/>
        <v>8202</v>
      </c>
      <c r="R60" s="34">
        <v>69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42</v>
      </c>
      <c r="Y60" s="34">
        <v>0</v>
      </c>
      <c r="Z60" s="34">
        <v>0</v>
      </c>
      <c r="AA60" s="34">
        <v>0</v>
      </c>
      <c r="AB60" s="34">
        <v>60</v>
      </c>
      <c r="AC60" s="34">
        <v>0</v>
      </c>
      <c r="AD60" s="9">
        <v>71</v>
      </c>
      <c r="AE60" s="43">
        <f t="shared" si="6"/>
        <v>242</v>
      </c>
      <c r="AF60" s="49">
        <v>0</v>
      </c>
      <c r="AG60" s="47">
        <v>131</v>
      </c>
      <c r="AH60" s="47">
        <v>0</v>
      </c>
      <c r="AI60" s="47">
        <v>0</v>
      </c>
      <c r="AJ60" s="56">
        <v>0</v>
      </c>
      <c r="AK60" s="39">
        <f t="shared" si="3"/>
        <v>131</v>
      </c>
    </row>
    <row r="61" spans="1:37" ht="15" customHeight="1">
      <c r="A61" s="16" t="s">
        <v>112</v>
      </c>
      <c r="B61" s="17" t="s">
        <v>113</v>
      </c>
      <c r="C61" s="18">
        <f t="shared" si="4"/>
        <v>5879</v>
      </c>
      <c r="D61" s="27"/>
      <c r="E61" s="3">
        <v>1831</v>
      </c>
      <c r="F61" s="7">
        <v>0</v>
      </c>
      <c r="G61" s="4">
        <v>0</v>
      </c>
      <c r="H61" s="4">
        <v>0</v>
      </c>
      <c r="I61" s="4">
        <v>0</v>
      </c>
      <c r="J61" s="4">
        <v>949</v>
      </c>
      <c r="K61" s="4">
        <v>0</v>
      </c>
      <c r="L61" s="4">
        <v>8</v>
      </c>
      <c r="M61" s="4">
        <v>2659</v>
      </c>
      <c r="N61" s="4">
        <v>49</v>
      </c>
      <c r="O61" s="4">
        <v>0</v>
      </c>
      <c r="P61" s="4">
        <v>0</v>
      </c>
      <c r="Q61" s="14">
        <f t="shared" si="5"/>
        <v>5496</v>
      </c>
      <c r="R61" s="33">
        <v>74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39</v>
      </c>
      <c r="Y61" s="33">
        <v>0</v>
      </c>
      <c r="Z61" s="33">
        <v>0</v>
      </c>
      <c r="AA61" s="33">
        <v>0</v>
      </c>
      <c r="AB61" s="33">
        <v>105</v>
      </c>
      <c r="AC61" s="33">
        <v>0</v>
      </c>
      <c r="AD61" s="2">
        <v>140</v>
      </c>
      <c r="AE61" s="42">
        <f t="shared" si="6"/>
        <v>358</v>
      </c>
      <c r="AF61" s="48">
        <v>0</v>
      </c>
      <c r="AG61" s="46">
        <v>25</v>
      </c>
      <c r="AH61" s="46">
        <v>0</v>
      </c>
      <c r="AI61" s="46">
        <v>0</v>
      </c>
      <c r="AJ61" s="57">
        <v>0</v>
      </c>
      <c r="AK61" s="59">
        <f t="shared" si="3"/>
        <v>25</v>
      </c>
    </row>
    <row r="62" spans="1:37" ht="15" customHeight="1">
      <c r="A62" s="19" t="s">
        <v>114</v>
      </c>
      <c r="B62" s="20" t="s">
        <v>115</v>
      </c>
      <c r="C62" s="21">
        <f t="shared" si="4"/>
        <v>15426</v>
      </c>
      <c r="D62" s="27"/>
      <c r="E62" s="5">
        <v>9151</v>
      </c>
      <c r="F62" s="6">
        <v>0</v>
      </c>
      <c r="G62" s="8">
        <v>0</v>
      </c>
      <c r="H62" s="8">
        <v>0</v>
      </c>
      <c r="I62" s="6">
        <v>0</v>
      </c>
      <c r="J62" s="6">
        <v>3084</v>
      </c>
      <c r="K62" s="6">
        <v>0</v>
      </c>
      <c r="L62" s="6">
        <v>8</v>
      </c>
      <c r="M62" s="6">
        <v>2235</v>
      </c>
      <c r="N62" s="6">
        <v>67</v>
      </c>
      <c r="O62" s="6">
        <v>0</v>
      </c>
      <c r="P62" s="6">
        <v>0</v>
      </c>
      <c r="Q62" s="15">
        <f t="shared" si="5"/>
        <v>14545</v>
      </c>
      <c r="R62" s="34">
        <v>190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179</v>
      </c>
      <c r="Y62" s="34">
        <v>1</v>
      </c>
      <c r="Z62" s="34">
        <v>0</v>
      </c>
      <c r="AA62" s="34">
        <v>0</v>
      </c>
      <c r="AB62" s="34">
        <v>133</v>
      </c>
      <c r="AC62" s="34">
        <v>1</v>
      </c>
      <c r="AD62" s="9">
        <v>68</v>
      </c>
      <c r="AE62" s="43">
        <f t="shared" si="6"/>
        <v>572</v>
      </c>
      <c r="AF62" s="49">
        <v>0</v>
      </c>
      <c r="AG62" s="47">
        <v>309</v>
      </c>
      <c r="AH62" s="47">
        <v>0</v>
      </c>
      <c r="AI62" s="47">
        <v>0</v>
      </c>
      <c r="AJ62" s="56">
        <v>0</v>
      </c>
      <c r="AK62" s="39">
        <f t="shared" si="3"/>
        <v>309</v>
      </c>
    </row>
    <row r="63" spans="1:37" ht="15" customHeight="1">
      <c r="A63" s="16" t="s">
        <v>116</v>
      </c>
      <c r="B63" s="17" t="s">
        <v>117</v>
      </c>
      <c r="C63" s="18">
        <f t="shared" si="4"/>
        <v>8843</v>
      </c>
      <c r="D63" s="27"/>
      <c r="E63" s="3">
        <v>6199</v>
      </c>
      <c r="F63" s="7">
        <v>0</v>
      </c>
      <c r="G63" s="4">
        <v>0</v>
      </c>
      <c r="H63" s="4">
        <v>0</v>
      </c>
      <c r="I63" s="4">
        <v>0</v>
      </c>
      <c r="J63" s="4">
        <v>1689</v>
      </c>
      <c r="K63" s="4">
        <v>0</v>
      </c>
      <c r="L63" s="4">
        <v>9</v>
      </c>
      <c r="M63" s="4">
        <v>0</v>
      </c>
      <c r="N63" s="4">
        <v>165</v>
      </c>
      <c r="O63" s="4">
        <v>0</v>
      </c>
      <c r="P63" s="4">
        <v>0</v>
      </c>
      <c r="Q63" s="14">
        <f t="shared" si="5"/>
        <v>8062</v>
      </c>
      <c r="R63" s="33">
        <v>288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117</v>
      </c>
      <c r="Y63" s="33">
        <v>0</v>
      </c>
      <c r="Z63" s="33">
        <v>0</v>
      </c>
      <c r="AA63" s="33">
        <v>0</v>
      </c>
      <c r="AB63" s="33">
        <v>325</v>
      </c>
      <c r="AC63" s="33">
        <v>1</v>
      </c>
      <c r="AD63" s="2">
        <v>1</v>
      </c>
      <c r="AE63" s="42">
        <f t="shared" si="6"/>
        <v>732</v>
      </c>
      <c r="AF63" s="48">
        <v>0</v>
      </c>
      <c r="AG63" s="46">
        <v>49</v>
      </c>
      <c r="AH63" s="46">
        <v>0</v>
      </c>
      <c r="AI63" s="46">
        <v>0</v>
      </c>
      <c r="AJ63" s="57">
        <v>0</v>
      </c>
      <c r="AK63" s="59">
        <f t="shared" si="3"/>
        <v>49</v>
      </c>
    </row>
    <row r="64" spans="1:37" ht="15" customHeight="1">
      <c r="A64" s="19" t="s">
        <v>118</v>
      </c>
      <c r="B64" s="20" t="s">
        <v>119</v>
      </c>
      <c r="C64" s="21">
        <f t="shared" si="4"/>
        <v>190144</v>
      </c>
      <c r="D64" s="27"/>
      <c r="E64" s="5">
        <v>83899</v>
      </c>
      <c r="F64" s="6">
        <v>22239</v>
      </c>
      <c r="G64" s="8">
        <v>8</v>
      </c>
      <c r="H64" s="8">
        <v>14</v>
      </c>
      <c r="I64" s="6">
        <v>0</v>
      </c>
      <c r="J64" s="6">
        <v>8777</v>
      </c>
      <c r="K64" s="6">
        <v>0</v>
      </c>
      <c r="L64" s="6">
        <v>29092</v>
      </c>
      <c r="M64" s="6">
        <v>5744</v>
      </c>
      <c r="N64" s="6">
        <v>11848</v>
      </c>
      <c r="O64" s="6">
        <v>2</v>
      </c>
      <c r="P64" s="6">
        <v>0</v>
      </c>
      <c r="Q64" s="15">
        <f t="shared" si="5"/>
        <v>161623</v>
      </c>
      <c r="R64" s="34">
        <v>2847</v>
      </c>
      <c r="S64" s="34">
        <v>405</v>
      </c>
      <c r="T64" s="34">
        <v>0</v>
      </c>
      <c r="U64" s="34">
        <v>0</v>
      </c>
      <c r="V64" s="34">
        <v>1</v>
      </c>
      <c r="W64" s="34">
        <v>0</v>
      </c>
      <c r="X64" s="34">
        <v>505</v>
      </c>
      <c r="Y64" s="34">
        <v>9</v>
      </c>
      <c r="Z64" s="34">
        <v>2</v>
      </c>
      <c r="AA64" s="34">
        <v>176</v>
      </c>
      <c r="AB64" s="34">
        <v>19024</v>
      </c>
      <c r="AC64" s="34">
        <v>589</v>
      </c>
      <c r="AD64" s="9">
        <v>218</v>
      </c>
      <c r="AE64" s="43">
        <f t="shared" si="6"/>
        <v>23776</v>
      </c>
      <c r="AF64" s="49">
        <v>15</v>
      </c>
      <c r="AG64" s="47">
        <v>4730</v>
      </c>
      <c r="AH64" s="47">
        <v>0</v>
      </c>
      <c r="AI64" s="47">
        <v>0</v>
      </c>
      <c r="AJ64" s="56">
        <v>0</v>
      </c>
      <c r="AK64" s="39">
        <f t="shared" si="3"/>
        <v>4745</v>
      </c>
    </row>
    <row r="65" spans="1:37" ht="15" customHeight="1">
      <c r="A65" s="16" t="s">
        <v>120</v>
      </c>
      <c r="B65" s="17" t="s">
        <v>121</v>
      </c>
      <c r="C65" s="18">
        <f t="shared" si="4"/>
        <v>44052</v>
      </c>
      <c r="D65" s="27"/>
      <c r="E65" s="3">
        <v>15312</v>
      </c>
      <c r="F65" s="7">
        <v>0</v>
      </c>
      <c r="G65" s="4">
        <v>0</v>
      </c>
      <c r="H65" s="4">
        <v>0</v>
      </c>
      <c r="I65" s="4">
        <v>0</v>
      </c>
      <c r="J65" s="4">
        <v>1788</v>
      </c>
      <c r="K65" s="4">
        <v>0</v>
      </c>
      <c r="L65" s="4">
        <v>465</v>
      </c>
      <c r="M65" s="4">
        <v>18825</v>
      </c>
      <c r="N65" s="4">
        <v>1752</v>
      </c>
      <c r="O65" s="4">
        <v>0</v>
      </c>
      <c r="P65" s="4">
        <v>0</v>
      </c>
      <c r="Q65" s="14">
        <f t="shared" si="5"/>
        <v>38142</v>
      </c>
      <c r="R65" s="33">
        <v>611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415</v>
      </c>
      <c r="Y65" s="33">
        <v>0</v>
      </c>
      <c r="Z65" s="33">
        <v>0</v>
      </c>
      <c r="AA65" s="33">
        <v>0</v>
      </c>
      <c r="AB65" s="33">
        <v>3246</v>
      </c>
      <c r="AC65" s="33">
        <v>19</v>
      </c>
      <c r="AD65" s="2">
        <v>643</v>
      </c>
      <c r="AE65" s="42">
        <f t="shared" si="6"/>
        <v>4934</v>
      </c>
      <c r="AF65" s="48">
        <v>0</v>
      </c>
      <c r="AG65" s="46">
        <v>975</v>
      </c>
      <c r="AH65" s="46">
        <v>1</v>
      </c>
      <c r="AI65" s="46">
        <v>0</v>
      </c>
      <c r="AJ65" s="57">
        <v>0</v>
      </c>
      <c r="AK65" s="59">
        <f t="shared" si="3"/>
        <v>976</v>
      </c>
    </row>
    <row r="66" spans="1:37" ht="15" customHeight="1" thickBot="1">
      <c r="A66" s="19" t="s">
        <v>122</v>
      </c>
      <c r="B66" s="20" t="s">
        <v>123</v>
      </c>
      <c r="C66" s="21">
        <f t="shared" si="4"/>
        <v>9307</v>
      </c>
      <c r="D66" s="27"/>
      <c r="E66" s="5">
        <v>6697</v>
      </c>
      <c r="F66" s="6">
        <v>0</v>
      </c>
      <c r="G66" s="8">
        <v>0</v>
      </c>
      <c r="H66" s="8">
        <v>0</v>
      </c>
      <c r="I66" s="6">
        <v>0</v>
      </c>
      <c r="J66" s="6">
        <v>0</v>
      </c>
      <c r="K66" s="6">
        <v>0</v>
      </c>
      <c r="L66" s="6">
        <v>117</v>
      </c>
      <c r="M66" s="6">
        <v>1589</v>
      </c>
      <c r="N66" s="6">
        <v>84</v>
      </c>
      <c r="O66" s="6">
        <v>0</v>
      </c>
      <c r="P66" s="6">
        <v>0</v>
      </c>
      <c r="Q66" s="15">
        <f t="shared" si="5"/>
        <v>8487</v>
      </c>
      <c r="R66" s="35">
        <v>399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233</v>
      </c>
      <c r="AC66" s="35">
        <v>5</v>
      </c>
      <c r="AD66" s="10">
        <v>132</v>
      </c>
      <c r="AE66" s="44">
        <f t="shared" si="6"/>
        <v>769</v>
      </c>
      <c r="AF66" s="60">
        <v>0</v>
      </c>
      <c r="AG66" s="61">
        <v>51</v>
      </c>
      <c r="AH66" s="61">
        <v>0</v>
      </c>
      <c r="AI66" s="61">
        <v>0</v>
      </c>
      <c r="AJ66" s="62">
        <v>0</v>
      </c>
      <c r="AK66" s="40">
        <f t="shared" si="3"/>
        <v>51</v>
      </c>
    </row>
    <row r="67" spans="1:37" ht="25.5" customHeight="1" thickBot="1">
      <c r="A67" s="86" t="s">
        <v>136</v>
      </c>
      <c r="B67" s="87"/>
      <c r="C67" s="30">
        <f>SUM(C3:C66)</f>
        <v>1485011</v>
      </c>
      <c r="D67" s="28"/>
      <c r="E67" s="11">
        <f aca="true" t="shared" si="7" ref="E67:AJ67">SUM(E3:E66)</f>
        <v>633165</v>
      </c>
      <c r="F67" s="12">
        <f t="shared" si="7"/>
        <v>158843</v>
      </c>
      <c r="G67" s="12">
        <f t="shared" si="7"/>
        <v>14</v>
      </c>
      <c r="H67" s="12">
        <f>SUM(H3:H66)</f>
        <v>29</v>
      </c>
      <c r="I67" s="12">
        <f>SUM(I3:I66)</f>
        <v>6481</v>
      </c>
      <c r="J67" s="12">
        <f t="shared" si="7"/>
        <v>108869</v>
      </c>
      <c r="K67" s="12">
        <f t="shared" si="7"/>
        <v>4</v>
      </c>
      <c r="L67" s="12">
        <f t="shared" si="7"/>
        <v>49741</v>
      </c>
      <c r="M67" s="12">
        <f t="shared" si="7"/>
        <v>196157</v>
      </c>
      <c r="N67" s="12">
        <f>SUM(N3:N66)</f>
        <v>34582</v>
      </c>
      <c r="O67" s="12">
        <f>SUM(O3:O66)</f>
        <v>5</v>
      </c>
      <c r="P67" s="12">
        <f>SUM(P3:P66)</f>
        <v>1</v>
      </c>
      <c r="Q67" s="29">
        <f t="shared" si="7"/>
        <v>1187891</v>
      </c>
      <c r="R67" s="36">
        <f t="shared" si="7"/>
        <v>33141</v>
      </c>
      <c r="S67" s="36">
        <f t="shared" si="7"/>
        <v>2924</v>
      </c>
      <c r="T67" s="36">
        <f>SUM(T3:T66)</f>
        <v>1</v>
      </c>
      <c r="U67" s="36">
        <f>SUM(U3:U66)</f>
        <v>1</v>
      </c>
      <c r="V67" s="36">
        <f>SUM(V3:V66)</f>
        <v>2</v>
      </c>
      <c r="W67" s="36">
        <f>SUM(W3:W66)</f>
        <v>6401</v>
      </c>
      <c r="X67" s="36">
        <f>SUM(X3:X66)</f>
        <v>113582</v>
      </c>
      <c r="Y67" s="36">
        <f>SUM(Y3:Y66)</f>
        <v>61</v>
      </c>
      <c r="Z67" s="36">
        <f>SUM(Z3:Z66)</f>
        <v>13</v>
      </c>
      <c r="AA67" s="36">
        <f>SUM(AA3:AA66)</f>
        <v>188</v>
      </c>
      <c r="AB67" s="36">
        <f>SUM(AB3:AB66)</f>
        <v>94556</v>
      </c>
      <c r="AC67" s="36">
        <f>SUM(AC3:AC66)</f>
        <v>1702</v>
      </c>
      <c r="AD67" s="36">
        <f>SUM(AD3:AD66)</f>
        <v>11180</v>
      </c>
      <c r="AE67" s="45">
        <f t="shared" si="7"/>
        <v>263752</v>
      </c>
      <c r="AF67" s="63">
        <f t="shared" si="7"/>
        <v>167</v>
      </c>
      <c r="AG67" s="64">
        <f t="shared" si="7"/>
        <v>32179</v>
      </c>
      <c r="AH67" s="64">
        <f t="shared" si="7"/>
        <v>1017</v>
      </c>
      <c r="AI67" s="64">
        <f t="shared" si="7"/>
        <v>4</v>
      </c>
      <c r="AJ67" s="65">
        <f t="shared" si="7"/>
        <v>1</v>
      </c>
      <c r="AK67" s="31">
        <f t="shared" si="3"/>
        <v>33368</v>
      </c>
    </row>
    <row r="68" ht="15">
      <c r="AE68" s="37"/>
    </row>
    <row r="69" spans="1:16" ht="33.75" customHeight="1">
      <c r="A69" s="88" t="s">
        <v>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32"/>
      <c r="N69" s="32"/>
      <c r="O69" s="32"/>
      <c r="P69" s="32"/>
    </row>
  </sheetData>
  <sheetProtection/>
  <mergeCells count="7">
    <mergeCell ref="AF1:AK1"/>
    <mergeCell ref="A67:B67"/>
    <mergeCell ref="A69:L69"/>
    <mergeCell ref="E1:Q1"/>
    <mergeCell ref="R1:AE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2" t="s">
        <v>166</v>
      </c>
      <c r="B1" s="73" t="s">
        <v>158</v>
      </c>
      <c r="C1" s="73" t="s">
        <v>167</v>
      </c>
      <c r="D1" s="73" t="s">
        <v>159</v>
      </c>
      <c r="E1" s="73" t="s">
        <v>168</v>
      </c>
      <c r="F1" s="73" t="s">
        <v>160</v>
      </c>
      <c r="G1" s="73" t="s">
        <v>169</v>
      </c>
      <c r="H1" s="73" t="s">
        <v>165</v>
      </c>
      <c r="I1" s="74" t="s">
        <v>170</v>
      </c>
    </row>
    <row r="2" spans="1:9" s="1" customFormat="1" ht="15" customHeight="1">
      <c r="A2" s="69" t="s">
        <v>124</v>
      </c>
      <c r="B2" s="81">
        <v>33141</v>
      </c>
      <c r="C2" s="82">
        <f aca="true" t="shared" si="0" ref="C2:C19">IF(ISBLANK(B2),"-",B2/B$20)</f>
        <v>0.1256521277563772</v>
      </c>
      <c r="D2" s="81">
        <v>633165</v>
      </c>
      <c r="E2" s="82">
        <f aca="true" t="shared" si="1" ref="E2:E19">IF(ISBLANK(D2),"-",D2/D$20)</f>
        <v>0.5330160763908474</v>
      </c>
      <c r="F2" s="81"/>
      <c r="G2" s="82" t="str">
        <f aca="true" t="shared" si="2" ref="G2:G19">IF(ISBLANK(F2),"-",F2/F$20)</f>
        <v>-</v>
      </c>
      <c r="H2" s="71">
        <f>SUM(B2,D2,F2)</f>
        <v>666306</v>
      </c>
      <c r="I2" s="70">
        <f aca="true" t="shared" si="3" ref="I2:I19">+H2/H$20</f>
        <v>0.4486875854791648</v>
      </c>
    </row>
    <row r="3" spans="1:9" s="1" customFormat="1" ht="15" customHeight="1">
      <c r="A3" s="68" t="s">
        <v>128</v>
      </c>
      <c r="B3" s="81">
        <v>113582</v>
      </c>
      <c r="C3" s="82">
        <f t="shared" si="0"/>
        <v>0.4306393885164852</v>
      </c>
      <c r="D3" s="81">
        <v>108869</v>
      </c>
      <c r="E3" s="82">
        <f t="shared" si="1"/>
        <v>0.09164898126174877</v>
      </c>
      <c r="F3" s="81"/>
      <c r="G3" s="82" t="str">
        <f t="shared" si="2"/>
        <v>-</v>
      </c>
      <c r="H3" s="67">
        <f aca="true" t="shared" si="4" ref="H3:H18">SUM(B3,D3,F3)</f>
        <v>222451</v>
      </c>
      <c r="I3" s="66">
        <f t="shared" si="3"/>
        <v>0.14979754358721922</v>
      </c>
    </row>
    <row r="4" spans="1:9" s="1" customFormat="1" ht="15" customHeight="1">
      <c r="A4" s="68" t="s">
        <v>126</v>
      </c>
      <c r="B4" s="81">
        <v>11180</v>
      </c>
      <c r="C4" s="82">
        <f t="shared" si="0"/>
        <v>0.042388304164518185</v>
      </c>
      <c r="D4" s="81">
        <v>196157</v>
      </c>
      <c r="E4" s="82">
        <f t="shared" si="1"/>
        <v>0.1651304707250076</v>
      </c>
      <c r="F4" s="81"/>
      <c r="G4" s="82" t="str">
        <f t="shared" si="2"/>
        <v>-</v>
      </c>
      <c r="H4" s="67">
        <f t="shared" si="4"/>
        <v>207337</v>
      </c>
      <c r="I4" s="66">
        <f t="shared" si="3"/>
        <v>0.1396198411998295</v>
      </c>
    </row>
    <row r="5" spans="1:9" s="1" customFormat="1" ht="15" customHeight="1">
      <c r="A5" s="68" t="s">
        <v>140</v>
      </c>
      <c r="B5" s="81">
        <v>96258</v>
      </c>
      <c r="C5" s="82">
        <f t="shared" si="0"/>
        <v>0.36495647426370226</v>
      </c>
      <c r="D5" s="81">
        <v>84323</v>
      </c>
      <c r="E5" s="82">
        <f t="shared" si="1"/>
        <v>0.07098546920550791</v>
      </c>
      <c r="F5" s="81"/>
      <c r="G5" s="82" t="str">
        <f t="shared" si="2"/>
        <v>-</v>
      </c>
      <c r="H5" s="67">
        <f t="shared" si="4"/>
        <v>180581</v>
      </c>
      <c r="I5" s="66">
        <f t="shared" si="3"/>
        <v>0.12160246624435779</v>
      </c>
    </row>
    <row r="6" spans="1:9" s="1" customFormat="1" ht="15" customHeight="1">
      <c r="A6" s="68" t="s">
        <v>125</v>
      </c>
      <c r="B6" s="81">
        <v>2924</v>
      </c>
      <c r="C6" s="82">
        <f t="shared" si="0"/>
        <v>0.011086171858412448</v>
      </c>
      <c r="D6" s="81">
        <v>158843</v>
      </c>
      <c r="E6" s="82">
        <f t="shared" si="1"/>
        <v>0.13371849774095435</v>
      </c>
      <c r="F6" s="81"/>
      <c r="G6" s="82" t="str">
        <f t="shared" si="2"/>
        <v>-</v>
      </c>
      <c r="H6" s="67">
        <f t="shared" si="4"/>
        <v>161767</v>
      </c>
      <c r="I6" s="66">
        <f t="shared" si="3"/>
        <v>0.10893319982141546</v>
      </c>
    </row>
    <row r="7" spans="1:9" s="1" customFormat="1" ht="15" customHeight="1">
      <c r="A7" s="68" t="s">
        <v>163</v>
      </c>
      <c r="B7" s="81"/>
      <c r="C7" s="82" t="str">
        <f t="shared" si="0"/>
        <v>-</v>
      </c>
      <c r="D7" s="81"/>
      <c r="E7" s="82" t="str">
        <f t="shared" si="1"/>
        <v>-</v>
      </c>
      <c r="F7" s="81">
        <v>32179</v>
      </c>
      <c r="G7" s="82">
        <f t="shared" si="2"/>
        <v>0.9643670582594102</v>
      </c>
      <c r="H7" s="67">
        <f t="shared" si="4"/>
        <v>32179</v>
      </c>
      <c r="I7" s="66">
        <f t="shared" si="3"/>
        <v>0.021669199756769477</v>
      </c>
    </row>
    <row r="8" spans="1:9" s="1" customFormat="1" ht="15" customHeight="1">
      <c r="A8" s="68" t="s">
        <v>153</v>
      </c>
      <c r="B8" s="81">
        <v>6401</v>
      </c>
      <c r="C8" s="82">
        <f t="shared" si="0"/>
        <v>0.024269010282386483</v>
      </c>
      <c r="D8" s="81">
        <v>6481</v>
      </c>
      <c r="E8" s="82">
        <f t="shared" si="1"/>
        <v>0.005455887787684224</v>
      </c>
      <c r="F8" s="81"/>
      <c r="G8" s="82" t="str">
        <f t="shared" si="2"/>
        <v>-</v>
      </c>
      <c r="H8" s="67">
        <f t="shared" si="4"/>
        <v>12882</v>
      </c>
      <c r="I8" s="66">
        <f t="shared" si="3"/>
        <v>0.00867468321783475</v>
      </c>
    </row>
    <row r="9" spans="1:9" s="1" customFormat="1" ht="15" customHeight="1">
      <c r="A9" s="68" t="s">
        <v>148</v>
      </c>
      <c r="B9" s="81"/>
      <c r="C9" s="82" t="str">
        <f t="shared" si="0"/>
        <v>-</v>
      </c>
      <c r="D9" s="81"/>
      <c r="E9" s="82" t="str">
        <f t="shared" si="1"/>
        <v>-</v>
      </c>
      <c r="F9" s="81">
        <v>1017</v>
      </c>
      <c r="G9" s="82">
        <f t="shared" si="2"/>
        <v>0.030478302565332054</v>
      </c>
      <c r="H9" s="67">
        <f>SUM(B9,D9,F9)</f>
        <v>1017</v>
      </c>
      <c r="I9" s="66">
        <f t="shared" si="3"/>
        <v>0.0006848434119343223</v>
      </c>
    </row>
    <row r="10" spans="1:9" s="1" customFormat="1" ht="15" customHeight="1">
      <c r="A10" s="68" t="s">
        <v>162</v>
      </c>
      <c r="B10" s="81">
        <v>188</v>
      </c>
      <c r="C10" s="82">
        <f t="shared" si="0"/>
        <v>0.0007127908034820589</v>
      </c>
      <c r="D10" s="81"/>
      <c r="E10" s="82" t="str">
        <f t="shared" si="1"/>
        <v>-</v>
      </c>
      <c r="F10" s="81"/>
      <c r="G10" s="82" t="str">
        <f t="shared" si="2"/>
        <v>-</v>
      </c>
      <c r="H10" s="67">
        <f>SUM(B10,D10,F10)</f>
        <v>188</v>
      </c>
      <c r="I10" s="66">
        <f t="shared" si="3"/>
        <v>0.00012659838883348338</v>
      </c>
    </row>
    <row r="11" spans="1:9" s="1" customFormat="1" ht="15" customHeight="1">
      <c r="A11" s="68" t="s">
        <v>147</v>
      </c>
      <c r="B11" s="81"/>
      <c r="C11" s="82" t="str">
        <f t="shared" si="0"/>
        <v>-</v>
      </c>
      <c r="D11" s="81"/>
      <c r="E11" s="82" t="str">
        <f t="shared" si="1"/>
        <v>-</v>
      </c>
      <c r="F11" s="81">
        <v>167</v>
      </c>
      <c r="G11" s="82">
        <f t="shared" si="2"/>
        <v>0.0050047950131862865</v>
      </c>
      <c r="H11" s="67">
        <f>SUM(B11,D11,F11)</f>
        <v>167</v>
      </c>
      <c r="I11" s="66">
        <f t="shared" si="3"/>
        <v>0.00011245707944250918</v>
      </c>
    </row>
    <row r="12" spans="1:9" s="1" customFormat="1" ht="15" customHeight="1">
      <c r="A12" s="68" t="s">
        <v>138</v>
      </c>
      <c r="B12" s="81">
        <v>61</v>
      </c>
      <c r="C12" s="82">
        <f t="shared" si="0"/>
        <v>0.00023127786708726378</v>
      </c>
      <c r="D12" s="81">
        <v>4</v>
      </c>
      <c r="E12" s="82">
        <f t="shared" si="1"/>
        <v>3.367312320743233E-06</v>
      </c>
      <c r="F12" s="81"/>
      <c r="G12" s="82" t="str">
        <f t="shared" si="2"/>
        <v>-</v>
      </c>
      <c r="H12" s="67">
        <f>SUM(B12,D12,F12)</f>
        <v>65</v>
      </c>
      <c r="I12" s="66">
        <f t="shared" si="3"/>
        <v>4.37707195434916E-05</v>
      </c>
    </row>
    <row r="13" spans="1:9" s="1" customFormat="1" ht="15" customHeight="1">
      <c r="A13" s="68" t="s">
        <v>161</v>
      </c>
      <c r="B13" s="81">
        <v>3</v>
      </c>
      <c r="C13" s="82">
        <f t="shared" si="0"/>
        <v>1.1374321332160514E-05</v>
      </c>
      <c r="D13" s="81">
        <v>29</v>
      </c>
      <c r="E13" s="82">
        <f t="shared" si="1"/>
        <v>2.4413014325388442E-05</v>
      </c>
      <c r="F13" s="81"/>
      <c r="G13" s="82" t="str">
        <f t="shared" si="2"/>
        <v>-</v>
      </c>
      <c r="H13" s="67">
        <f>SUM(B13,D13,F13)</f>
        <v>32</v>
      </c>
      <c r="I13" s="66">
        <f t="shared" si="3"/>
        <v>2.1548661929103554E-05</v>
      </c>
    </row>
    <row r="14" spans="1:9" s="1" customFormat="1" ht="15" customHeight="1">
      <c r="A14" s="68" t="s">
        <v>177</v>
      </c>
      <c r="B14" s="81">
        <v>1</v>
      </c>
      <c r="C14" s="82">
        <f t="shared" si="0"/>
        <v>3.791440444053505E-06</v>
      </c>
      <c r="D14" s="81">
        <v>14</v>
      </c>
      <c r="E14" s="82">
        <f t="shared" si="1"/>
        <v>1.1785593122601316E-05</v>
      </c>
      <c r="F14" s="81"/>
      <c r="G14" s="82" t="str">
        <f t="shared" si="2"/>
        <v>-</v>
      </c>
      <c r="H14" s="67">
        <f t="shared" si="4"/>
        <v>15</v>
      </c>
      <c r="I14" s="66">
        <f t="shared" si="3"/>
        <v>1.0100935279267292E-05</v>
      </c>
    </row>
    <row r="15" spans="1:9" s="1" customFormat="1" ht="15" customHeight="1">
      <c r="A15" s="68" t="s">
        <v>175</v>
      </c>
      <c r="B15" s="81">
        <v>13</v>
      </c>
      <c r="C15" s="82">
        <f t="shared" si="0"/>
        <v>4.9288725772695563E-05</v>
      </c>
      <c r="D15" s="81"/>
      <c r="E15" s="82" t="str">
        <f t="shared" si="1"/>
        <v>-</v>
      </c>
      <c r="F15" s="81"/>
      <c r="G15" s="82" t="str">
        <f t="shared" si="2"/>
        <v>-</v>
      </c>
      <c r="H15" s="67">
        <f t="shared" si="4"/>
        <v>13</v>
      </c>
      <c r="I15" s="66">
        <f t="shared" si="3"/>
        <v>8.754143908698319E-06</v>
      </c>
    </row>
    <row r="16" spans="1:9" s="1" customFormat="1" ht="15" customHeight="1">
      <c r="A16" s="68" t="s">
        <v>174</v>
      </c>
      <c r="B16" s="81"/>
      <c r="C16" s="82" t="str">
        <f t="shared" si="0"/>
        <v>-</v>
      </c>
      <c r="D16" s="81">
        <v>5</v>
      </c>
      <c r="E16" s="82">
        <f t="shared" si="1"/>
        <v>4.209140400929041E-06</v>
      </c>
      <c r="F16" s="81"/>
      <c r="G16" s="82" t="str">
        <f t="shared" si="2"/>
        <v>-</v>
      </c>
      <c r="H16" s="67">
        <f t="shared" si="4"/>
        <v>5</v>
      </c>
      <c r="I16" s="66">
        <f t="shared" si="3"/>
        <v>3.3669784264224306E-06</v>
      </c>
    </row>
    <row r="17" spans="1:9" s="1" customFormat="1" ht="15" customHeight="1">
      <c r="A17" s="68" t="s">
        <v>164</v>
      </c>
      <c r="B17" s="81"/>
      <c r="C17" s="82" t="str">
        <f t="shared" si="0"/>
        <v>-</v>
      </c>
      <c r="D17" s="81"/>
      <c r="E17" s="82" t="str">
        <f t="shared" si="1"/>
        <v>-</v>
      </c>
      <c r="F17" s="81">
        <v>4</v>
      </c>
      <c r="G17" s="82">
        <f t="shared" si="2"/>
        <v>0.00011987532965715655</v>
      </c>
      <c r="H17" s="67">
        <f t="shared" si="4"/>
        <v>4</v>
      </c>
      <c r="I17" s="66">
        <f t="shared" si="3"/>
        <v>2.6935827411379443E-06</v>
      </c>
    </row>
    <row r="18" spans="1:9" s="1" customFormat="1" ht="15" customHeight="1">
      <c r="A18" s="68" t="s">
        <v>171</v>
      </c>
      <c r="B18" s="81"/>
      <c r="C18" s="82" t="str">
        <f t="shared" si="0"/>
        <v>-</v>
      </c>
      <c r="D18" s="81">
        <v>1</v>
      </c>
      <c r="E18" s="82">
        <f t="shared" si="1"/>
        <v>8.418280801858083E-07</v>
      </c>
      <c r="F18" s="81"/>
      <c r="G18" s="82" t="str">
        <f t="shared" si="2"/>
        <v>-</v>
      </c>
      <c r="H18" s="67">
        <f t="shared" si="4"/>
        <v>1</v>
      </c>
      <c r="I18" s="66">
        <f t="shared" si="3"/>
        <v>6.733956852844861E-07</v>
      </c>
    </row>
    <row r="19" spans="1:9" s="1" customFormat="1" ht="15" customHeight="1" thickBot="1">
      <c r="A19" s="68" t="s">
        <v>150</v>
      </c>
      <c r="B19" s="81"/>
      <c r="C19" s="82" t="str">
        <f t="shared" si="0"/>
        <v>-</v>
      </c>
      <c r="D19" s="81"/>
      <c r="E19" s="82" t="str">
        <f t="shared" si="1"/>
        <v>-</v>
      </c>
      <c r="F19" s="81">
        <v>1</v>
      </c>
      <c r="G19" s="82">
        <f t="shared" si="2"/>
        <v>2.9968832414289138E-05</v>
      </c>
      <c r="H19" s="67">
        <f>SUM(B19,D19,F19)</f>
        <v>1</v>
      </c>
      <c r="I19" s="66">
        <f t="shared" si="3"/>
        <v>6.733956852844861E-07</v>
      </c>
    </row>
    <row r="20" spans="1:9" ht="30.75" thickBot="1">
      <c r="A20" s="75" t="s">
        <v>136</v>
      </c>
      <c r="B20" s="77">
        <f>SUM(B2:B19)</f>
        <v>263752</v>
      </c>
      <c r="C20" s="78"/>
      <c r="D20" s="79">
        <f>SUM(D2:D19)</f>
        <v>1187891</v>
      </c>
      <c r="E20" s="78"/>
      <c r="F20" s="80">
        <f>SUM(F2:F19)</f>
        <v>33368</v>
      </c>
      <c r="G20" s="78"/>
      <c r="H20" s="79">
        <f>SUM(H2:H19)</f>
        <v>1485011</v>
      </c>
      <c r="I20" s="76"/>
    </row>
  </sheetData>
  <sheetProtection/>
  <conditionalFormatting sqref="B2:G8 B14:G18">
    <cfRule type="cellIs" priority="8" dxfId="8" operator="equal">
      <formula>"-"</formula>
    </cfRule>
    <cfRule type="expression" priority="9" dxfId="0">
      <formula>NOT(ISBLANK(B2))</formula>
    </cfRule>
  </conditionalFormatting>
  <conditionalFormatting sqref="B19:G19">
    <cfRule type="cellIs" priority="5" dxfId="8" operator="equal">
      <formula>"-"</formula>
    </cfRule>
    <cfRule type="expression" priority="6" dxfId="0">
      <formula>NOT(ISBLANK(B19))</formula>
    </cfRule>
  </conditionalFormatting>
  <conditionalFormatting sqref="B9:G9 B12:G13">
    <cfRule type="cellIs" priority="3" dxfId="8" operator="equal">
      <formula>"-"</formula>
    </cfRule>
    <cfRule type="expression" priority="4" dxfId="0">
      <formula>NOT(ISBLANK(B9))</formula>
    </cfRule>
  </conditionalFormatting>
  <conditionalFormatting sqref="B10:G11">
    <cfRule type="cellIs" priority="1" dxfId="8" operator="equal">
      <formula>"-"</formula>
    </cfRule>
    <cfRule type="expression" priority="2" dxfId="0">
      <formula>NOT(ISBLANK(B10))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2020-01-20T15:18:54Z</cp:lastPrinted>
  <dcterms:created xsi:type="dcterms:W3CDTF">2013-01-29T15:05:56Z</dcterms:created>
  <dcterms:modified xsi:type="dcterms:W3CDTF">2023-03-07T16:31:03Z</dcterms:modified>
  <cp:category/>
  <cp:version/>
  <cp:contentType/>
  <cp:contentStatus/>
</cp:coreProperties>
</file>