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<sst xmlns="http://schemas.openxmlformats.org/spreadsheetml/2006/main" count="76" uniqueCount="28">
  <si>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</si>
  <si>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</si>
  <si>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</si>
  <si>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</si>
  <si>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</si>
  <si>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</si>
  <si>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</si>
  <si>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</si>
  <si>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</si>
  <si>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</si>
  <si>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</si>
  <si>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</si>
  <si>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</si>
  <si>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</si>
  <si>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</si>
  <si>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</si>
  <si>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</si>
  <si>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</si>
  <si>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</si>
  <si>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</si>
  <si>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</si>
  <si>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</si>
  <si>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</si>
  <si>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</si>
  <si>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</si>
  <si>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Febrero 2023</t>
  </si>
  <si>
    <t>Piramide Poblacional Regimen Contributivo Departamento de Nariño
Corte: Febrero 2023</t>
  </si>
  <si>
    <t>Piramide Poblacional Regimen Excepcion Departamento de Nariño
Corte: Febrero 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</si>
</sst>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3173200"/>
        <c:axId val="28558801"/>
      </c:barChart>
      <c:catAx>
        <c:axId val="31732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32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55702618"/>
        <c:axId val="31561515"/>
      </c:barChart>
      <c:catAx>
        <c:axId val="557026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561515"/>
        <c:crosses val="autoZero"/>
        <c:auto val="1"/>
        <c:lblOffset val="100"/>
        <c:tickLblSkip val="1"/>
        <c:noMultiLvlLbl val="0"/>
      </c:catAx>
      <c:valAx>
        <c:axId val="315615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026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15618180"/>
        <c:axId val="6345893"/>
      </c:barChart>
      <c:catAx>
        <c:axId val="156181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181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1a8d68fc-6121-48c3-9388-60a3dfdc0b69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Febrero 2023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bd846de5-5385-4ceb-95de-b315d33d607c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Febrero 2023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a551b15-a1df-45ac-9381-994a9c44897d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Febrero 2023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35096</v>
      </c>
      <c r="D4" s="4">
        <v>34100</v>
      </c>
      <c r="E4" s="4">
        <f>SUM(C4:D4)</f>
        <v>69196</v>
      </c>
      <c r="F4" s="5">
        <f aca="true" t="shared" si="0" ref="F4:F21">(C4*100/$E$21)*-1</f>
        <v>-2.9544798302201127</v>
      </c>
      <c r="G4" s="5">
        <f aca="true" t="shared" si="1" ref="G4:G21">D4*100/$E$21</f>
        <v>2.8706337534336064</v>
      </c>
      <c r="H4" s="1"/>
    </row>
    <row r="5" spans="2:8" ht="15">
      <c r="B5" s="3" t="s">
        <v>5</v>
      </c>
      <c r="C5" s="4">
        <v>43878</v>
      </c>
      <c r="D5" s="4">
        <v>41762</v>
      </c>
      <c r="E5" s="4">
        <f aca="true" t="shared" si="2" ref="E5:E21">SUM(C5:D5)</f>
        <v>85640</v>
      </c>
      <c r="F5" s="5">
        <f t="shared" si="0"/>
        <v>-3.6937732502392895</v>
      </c>
      <c r="G5" s="5">
        <f t="shared" si="1"/>
        <v>3.5156424284719727</v>
      </c>
      <c r="H5" s="1"/>
    </row>
    <row r="6" spans="2:8" ht="15">
      <c r="B6" s="3" t="s">
        <v>6</v>
      </c>
      <c r="C6" s="4">
        <v>48862</v>
      </c>
      <c r="D6" s="4">
        <v>47136</v>
      </c>
      <c r="E6" s="4">
        <f t="shared" si="2"/>
        <v>95998</v>
      </c>
      <c r="F6" s="5">
        <f t="shared" si="0"/>
        <v>-4.1133403654038965</v>
      </c>
      <c r="G6" s="5">
        <f t="shared" si="1"/>
        <v>3.968040838763826</v>
      </c>
      <c r="H6" s="1"/>
    </row>
    <row r="7" spans="2:8" ht="15">
      <c r="B7" s="3" t="s">
        <v>7</v>
      </c>
      <c r="C7" s="4">
        <v>55487</v>
      </c>
      <c r="D7" s="4">
        <v>54128</v>
      </c>
      <c r="E7" s="4">
        <f t="shared" si="2"/>
        <v>109615</v>
      </c>
      <c r="F7" s="5">
        <f t="shared" si="0"/>
        <v>-4.671051468526994</v>
      </c>
      <c r="G7" s="5">
        <f t="shared" si="1"/>
        <v>4.556647032429743</v>
      </c>
      <c r="H7" s="1"/>
    </row>
    <row r="8" spans="2:8" ht="15">
      <c r="B8" s="3" t="s">
        <v>8</v>
      </c>
      <c r="C8" s="4">
        <v>50038</v>
      </c>
      <c r="D8" s="4">
        <v>53643</v>
      </c>
      <c r="E8" s="4">
        <f t="shared" si="2"/>
        <v>103681</v>
      </c>
      <c r="F8" s="5">
        <f t="shared" si="0"/>
        <v>-4.212339347633748</v>
      </c>
      <c r="G8" s="5">
        <f t="shared" si="1"/>
        <v>4.515818370540732</v>
      </c>
      <c r="H8" s="1"/>
    </row>
    <row r="9" spans="2:8" ht="15">
      <c r="B9" s="3" t="s">
        <v>9</v>
      </c>
      <c r="C9" s="4">
        <v>46921</v>
      </c>
      <c r="D9" s="4">
        <v>50456</v>
      </c>
      <c r="E9" s="4">
        <f t="shared" si="2"/>
        <v>97377</v>
      </c>
      <c r="F9" s="5">
        <f t="shared" si="0"/>
        <v>-3.949941535039831</v>
      </c>
      <c r="G9" s="5">
        <f t="shared" si="1"/>
        <v>4.2475277613855145</v>
      </c>
      <c r="H9" s="1"/>
    </row>
    <row r="10" spans="2:8" ht="15">
      <c r="B10" s="3" t="s">
        <v>10</v>
      </c>
      <c r="C10" s="4">
        <v>42252</v>
      </c>
      <c r="D10" s="4">
        <v>46046</v>
      </c>
      <c r="E10" s="4">
        <f t="shared" si="2"/>
        <v>88298</v>
      </c>
      <c r="F10" s="5">
        <f t="shared" si="0"/>
        <v>-3.5568920044010772</v>
      </c>
      <c r="G10" s="5">
        <f t="shared" si="1"/>
        <v>3.8762815780235726</v>
      </c>
      <c r="H10" s="1"/>
    </row>
    <row r="11" spans="2:8" ht="15">
      <c r="B11" s="3" t="s">
        <v>11</v>
      </c>
      <c r="C11" s="4">
        <v>40590</v>
      </c>
      <c r="D11" s="4">
        <v>43916</v>
      </c>
      <c r="E11" s="4">
        <f t="shared" si="2"/>
        <v>84506</v>
      </c>
      <c r="F11" s="5">
        <f t="shared" si="0"/>
        <v>-3.416980177474196</v>
      </c>
      <c r="G11" s="5">
        <f t="shared" si="1"/>
        <v>3.696972196943996</v>
      </c>
      <c r="H11" s="1"/>
    </row>
    <row r="12" spans="2:8" ht="15">
      <c r="B12" s="3" t="s">
        <v>12</v>
      </c>
      <c r="C12" s="4">
        <v>39841</v>
      </c>
      <c r="D12" s="4">
        <v>43239</v>
      </c>
      <c r="E12" s="4">
        <f t="shared" si="2"/>
        <v>83080</v>
      </c>
      <c r="F12" s="5">
        <f t="shared" si="0"/>
        <v>-3.353927254268279</v>
      </c>
      <c r="G12" s="5">
        <f t="shared" si="1"/>
        <v>3.6399804359154166</v>
      </c>
      <c r="H12" s="1"/>
    </row>
    <row r="13" spans="2:8" ht="15">
      <c r="B13" s="3" t="s">
        <v>13</v>
      </c>
      <c r="C13" s="4">
        <v>34133</v>
      </c>
      <c r="D13" s="4">
        <v>37171</v>
      </c>
      <c r="E13" s="4">
        <f t="shared" si="2"/>
        <v>71304</v>
      </c>
      <c r="F13" s="5">
        <f t="shared" si="0"/>
        <v>-2.8734117860982193</v>
      </c>
      <c r="G13" s="5">
        <f t="shared" si="1"/>
        <v>3.129159156858668</v>
      </c>
      <c r="H13" s="1"/>
    </row>
    <row r="14" spans="2:8" ht="15">
      <c r="B14" s="3" t="s">
        <v>14</v>
      </c>
      <c r="C14" s="4">
        <v>31611</v>
      </c>
      <c r="D14" s="4">
        <v>34728</v>
      </c>
      <c r="E14" s="4">
        <f t="shared" si="2"/>
        <v>66339</v>
      </c>
      <c r="F14" s="5">
        <f t="shared" si="0"/>
        <v>-2.6611027442753588</v>
      </c>
      <c r="G14" s="5">
        <f t="shared" si="1"/>
        <v>2.923500556869275</v>
      </c>
      <c r="H14" s="1"/>
    </row>
    <row r="15" spans="2:8" ht="15">
      <c r="B15" s="3" t="s">
        <v>15</v>
      </c>
      <c r="C15" s="4">
        <v>27777</v>
      </c>
      <c r="D15" s="4">
        <v>30298</v>
      </c>
      <c r="E15" s="4">
        <f t="shared" si="2"/>
        <v>58075</v>
      </c>
      <c r="F15" s="5">
        <f t="shared" si="0"/>
        <v>-2.3383458583321195</v>
      </c>
      <c r="G15" s="5">
        <f t="shared" si="1"/>
        <v>2.550570717346962</v>
      </c>
      <c r="H15" s="1"/>
    </row>
    <row r="16" spans="2:8" ht="15">
      <c r="B16" s="3" t="s">
        <v>16</v>
      </c>
      <c r="C16" s="4">
        <v>22815</v>
      </c>
      <c r="D16" s="4">
        <v>25129</v>
      </c>
      <c r="E16" s="4">
        <f t="shared" si="2"/>
        <v>47944</v>
      </c>
      <c r="F16" s="5">
        <f t="shared" si="0"/>
        <v>-1.9206307649439216</v>
      </c>
      <c r="G16" s="5">
        <f t="shared" si="1"/>
        <v>2.1154297826989175</v>
      </c>
      <c r="H16" s="1"/>
    </row>
    <row r="17" spans="2:8" ht="15">
      <c r="B17" s="3" t="s">
        <v>17</v>
      </c>
      <c r="C17" s="4">
        <v>17894</v>
      </c>
      <c r="D17" s="4">
        <v>19377</v>
      </c>
      <c r="E17" s="4">
        <f t="shared" si="2"/>
        <v>37271</v>
      </c>
      <c r="F17" s="5">
        <f t="shared" si="0"/>
        <v>-1.5063671666844853</v>
      </c>
      <c r="G17" s="5">
        <f t="shared" si="1"/>
        <v>1.6312102709760408</v>
      </c>
      <c r="H17" s="1"/>
    </row>
    <row r="18" spans="2:8" ht="15">
      <c r="B18" s="3" t="s">
        <v>18</v>
      </c>
      <c r="C18" s="4">
        <v>14874</v>
      </c>
      <c r="D18" s="4">
        <v>15979</v>
      </c>
      <c r="E18" s="4">
        <f t="shared" si="2"/>
        <v>30853</v>
      </c>
      <c r="F18" s="5">
        <f t="shared" si="0"/>
        <v>-1.2521350864683713</v>
      </c>
      <c r="G18" s="5">
        <f t="shared" si="1"/>
        <v>1.345157089328903</v>
      </c>
      <c r="H18" s="1"/>
    </row>
    <row r="19" spans="2:8" ht="15">
      <c r="B19" s="3" t="s">
        <v>19</v>
      </c>
      <c r="C19" s="4">
        <v>10964</v>
      </c>
      <c r="D19" s="4">
        <v>12493</v>
      </c>
      <c r="E19" s="4">
        <f t="shared" si="2"/>
        <v>23457</v>
      </c>
      <c r="F19" s="5">
        <f t="shared" si="0"/>
        <v>-0.9229803071157202</v>
      </c>
      <c r="G19" s="5">
        <f t="shared" si="1"/>
        <v>1.0516958205761302</v>
      </c>
      <c r="H19" s="1"/>
    </row>
    <row r="20" spans="2:8" ht="15">
      <c r="B20" s="3" t="s">
        <v>20</v>
      </c>
      <c r="C20" s="4">
        <v>15117</v>
      </c>
      <c r="D20" s="4">
        <v>20140</v>
      </c>
      <c r="E20" s="4">
        <f t="shared" si="2"/>
        <v>35257</v>
      </c>
      <c r="F20" s="5">
        <f t="shared" si="0"/>
        <v>-1.2725915088168864</v>
      </c>
      <c r="G20" s="5">
        <f t="shared" si="1"/>
        <v>1.6954417534942179</v>
      </c>
      <c r="H20" s="1"/>
    </row>
    <row r="21" spans="2:8" ht="15">
      <c r="B21" s="6" t="s">
        <v>21</v>
      </c>
      <c r="C21" s="7">
        <f>SUM(C4:C20)</f>
        <v>578150</v>
      </c>
      <c r="D21" s="7">
        <f>SUM(D4:D20)</f>
        <v>609741</v>
      </c>
      <c r="E21" s="7">
        <f t="shared" si="2"/>
        <v>1187891</v>
      </c>
      <c r="F21" s="8">
        <f t="shared" si="0"/>
        <v>-48.67029045594251</v>
      </c>
      <c r="G21" s="8">
        <f t="shared" si="1"/>
        <v>51.32970954405749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4768</v>
      </c>
      <c r="D4" s="4">
        <v>4442</v>
      </c>
      <c r="E4" s="4">
        <f>SUM(C4:D4)</f>
        <v>9210</v>
      </c>
      <c r="F4" s="5">
        <f aca="true" t="shared" si="0" ref="F4:F21">(C4*100/$E$21)*-1</f>
        <v>-1.807758803724711</v>
      </c>
      <c r="G4" s="5">
        <f aca="true" t="shared" si="1" ref="G4:G21">D4*100/$E$21</f>
        <v>1.6841578452485668</v>
      </c>
      <c r="H4" s="1"/>
    </row>
    <row r="5" spans="2:8" ht="15">
      <c r="B5" s="3" t="s">
        <v>5</v>
      </c>
      <c r="C5" s="4">
        <v>5979</v>
      </c>
      <c r="D5" s="4">
        <v>5674</v>
      </c>
      <c r="E5" s="4">
        <f aca="true" t="shared" si="2" ref="E5:E21">SUM(C5:D5)</f>
        <v>11653</v>
      </c>
      <c r="F5" s="5">
        <f t="shared" si="0"/>
        <v>-2.2669022414995905</v>
      </c>
      <c r="G5" s="5">
        <f t="shared" si="1"/>
        <v>2.1512633079559587</v>
      </c>
      <c r="H5" s="1"/>
    </row>
    <row r="6" spans="2:8" ht="15">
      <c r="B6" s="3" t="s">
        <v>6</v>
      </c>
      <c r="C6" s="4">
        <v>5679</v>
      </c>
      <c r="D6" s="4">
        <v>5488</v>
      </c>
      <c r="E6" s="4">
        <f t="shared" si="2"/>
        <v>11167</v>
      </c>
      <c r="F6" s="5">
        <f t="shared" si="0"/>
        <v>-2.1531590281779853</v>
      </c>
      <c r="G6" s="5">
        <f t="shared" si="1"/>
        <v>2.0807425156965635</v>
      </c>
      <c r="H6" s="1"/>
    </row>
    <row r="7" spans="2:8" ht="15">
      <c r="B7" s="3" t="s">
        <v>7</v>
      </c>
      <c r="C7" s="4">
        <v>6995</v>
      </c>
      <c r="D7" s="4">
        <v>6447</v>
      </c>
      <c r="E7" s="4">
        <f t="shared" si="2"/>
        <v>13442</v>
      </c>
      <c r="F7" s="5">
        <f t="shared" si="0"/>
        <v>-2.6521125906154266</v>
      </c>
      <c r="G7" s="5">
        <f t="shared" si="1"/>
        <v>2.4443416542812946</v>
      </c>
      <c r="H7" s="1"/>
    </row>
    <row r="8" spans="2:8" ht="15">
      <c r="B8" s="3" t="s">
        <v>8</v>
      </c>
      <c r="C8" s="4">
        <v>10653</v>
      </c>
      <c r="D8" s="4">
        <v>9569</v>
      </c>
      <c r="E8" s="4">
        <f t="shared" si="2"/>
        <v>20222</v>
      </c>
      <c r="F8" s="5">
        <f t="shared" si="0"/>
        <v>-4.039021505050199</v>
      </c>
      <c r="G8" s="5">
        <f t="shared" si="1"/>
        <v>3.6280293609147987</v>
      </c>
      <c r="H8" s="1"/>
    </row>
    <row r="9" spans="2:8" ht="15">
      <c r="B9" s="3" t="s">
        <v>9</v>
      </c>
      <c r="C9" s="4">
        <v>12845</v>
      </c>
      <c r="D9" s="4">
        <v>12479</v>
      </c>
      <c r="E9" s="4">
        <f t="shared" si="2"/>
        <v>25324</v>
      </c>
      <c r="F9" s="5">
        <f t="shared" si="0"/>
        <v>-4.870105250386727</v>
      </c>
      <c r="G9" s="5">
        <f t="shared" si="1"/>
        <v>4.7313385301343684</v>
      </c>
      <c r="H9" s="1"/>
    </row>
    <row r="10" spans="2:8" ht="15">
      <c r="B10" s="3" t="s">
        <v>10</v>
      </c>
      <c r="C10" s="4">
        <v>13631</v>
      </c>
      <c r="D10" s="4">
        <v>13138</v>
      </c>
      <c r="E10" s="4">
        <f t="shared" si="2"/>
        <v>26769</v>
      </c>
      <c r="F10" s="5">
        <f t="shared" si="0"/>
        <v>-5.1681124692893325</v>
      </c>
      <c r="G10" s="5">
        <f t="shared" si="1"/>
        <v>4.981194455397494</v>
      </c>
      <c r="H10" s="1"/>
    </row>
    <row r="11" spans="2:8" ht="15">
      <c r="B11" s="3" t="s">
        <v>11</v>
      </c>
      <c r="C11" s="4">
        <v>12616</v>
      </c>
      <c r="D11" s="4">
        <v>12658</v>
      </c>
      <c r="E11" s="4">
        <f t="shared" si="2"/>
        <v>25274</v>
      </c>
      <c r="F11" s="5">
        <f t="shared" si="0"/>
        <v>-4.7832812642179015</v>
      </c>
      <c r="G11" s="5">
        <f t="shared" si="1"/>
        <v>4.7992053140829265</v>
      </c>
      <c r="H11" s="1"/>
    </row>
    <row r="12" spans="2:8" ht="15">
      <c r="B12" s="3" t="s">
        <v>12</v>
      </c>
      <c r="C12" s="4">
        <v>12140</v>
      </c>
      <c r="D12" s="4">
        <v>12180</v>
      </c>
      <c r="E12" s="4">
        <f t="shared" si="2"/>
        <v>24320</v>
      </c>
      <c r="F12" s="5">
        <f t="shared" si="0"/>
        <v>-4.6028086990809545</v>
      </c>
      <c r="G12" s="5">
        <f t="shared" si="1"/>
        <v>4.617974460857169</v>
      </c>
      <c r="H12" s="1"/>
    </row>
    <row r="13" spans="2:8" ht="15">
      <c r="B13" s="3" t="s">
        <v>13</v>
      </c>
      <c r="C13" s="4">
        <v>9735</v>
      </c>
      <c r="D13" s="4">
        <v>9805</v>
      </c>
      <c r="E13" s="4">
        <f t="shared" si="2"/>
        <v>19540</v>
      </c>
      <c r="F13" s="5">
        <f t="shared" si="0"/>
        <v>-3.690967272286087</v>
      </c>
      <c r="G13" s="5">
        <f t="shared" si="1"/>
        <v>3.7175073553944613</v>
      </c>
      <c r="H13" s="1"/>
    </row>
    <row r="14" spans="2:8" ht="15">
      <c r="B14" s="3" t="s">
        <v>14</v>
      </c>
      <c r="C14" s="4">
        <v>8698</v>
      </c>
      <c r="D14" s="4">
        <v>8735</v>
      </c>
      <c r="E14" s="4">
        <f t="shared" si="2"/>
        <v>17433</v>
      </c>
      <c r="F14" s="5">
        <f t="shared" si="0"/>
        <v>-3.2977948982377385</v>
      </c>
      <c r="G14" s="5">
        <f t="shared" si="1"/>
        <v>3.3118232278807365</v>
      </c>
      <c r="H14" s="1"/>
    </row>
    <row r="15" spans="2:8" ht="15">
      <c r="B15" s="3" t="s">
        <v>15</v>
      </c>
      <c r="C15" s="4">
        <v>7517</v>
      </c>
      <c r="D15" s="4">
        <v>8167</v>
      </c>
      <c r="E15" s="4">
        <f t="shared" si="2"/>
        <v>15684</v>
      </c>
      <c r="F15" s="5">
        <f t="shared" si="0"/>
        <v>-2.8500257817950194</v>
      </c>
      <c r="G15" s="5">
        <f t="shared" si="1"/>
        <v>3.0964694106584973</v>
      </c>
      <c r="H15" s="1"/>
    </row>
    <row r="16" spans="2:8" ht="15">
      <c r="B16" s="3" t="s">
        <v>16</v>
      </c>
      <c r="C16" s="4">
        <v>5901</v>
      </c>
      <c r="D16" s="4">
        <v>6847</v>
      </c>
      <c r="E16" s="4">
        <f t="shared" si="2"/>
        <v>12748</v>
      </c>
      <c r="F16" s="5">
        <f t="shared" si="0"/>
        <v>-2.2373290060359734</v>
      </c>
      <c r="G16" s="5">
        <f t="shared" si="1"/>
        <v>2.595999272043435</v>
      </c>
      <c r="H16" s="1"/>
    </row>
    <row r="17" spans="2:8" ht="15">
      <c r="B17" s="3" t="s">
        <v>17</v>
      </c>
      <c r="C17" s="4">
        <v>4818</v>
      </c>
      <c r="D17" s="4">
        <v>5536</v>
      </c>
      <c r="E17" s="4">
        <f t="shared" si="2"/>
        <v>10354</v>
      </c>
      <c r="F17" s="5">
        <f t="shared" si="0"/>
        <v>-1.8267160059449785</v>
      </c>
      <c r="G17" s="5">
        <f t="shared" si="1"/>
        <v>2.0989414298280202</v>
      </c>
      <c r="H17" s="1"/>
    </row>
    <row r="18" spans="2:8" ht="15">
      <c r="B18" s="3" t="s">
        <v>18</v>
      </c>
      <c r="C18" s="4">
        <v>3528</v>
      </c>
      <c r="D18" s="4">
        <v>4300</v>
      </c>
      <c r="E18" s="4">
        <f t="shared" si="2"/>
        <v>7828</v>
      </c>
      <c r="F18" s="5">
        <f t="shared" si="0"/>
        <v>-1.3376201886620764</v>
      </c>
      <c r="G18" s="5">
        <f t="shared" si="1"/>
        <v>1.6303193909430072</v>
      </c>
      <c r="H18" s="1"/>
    </row>
    <row r="19" spans="2:8" ht="15">
      <c r="B19" s="3" t="s">
        <v>19</v>
      </c>
      <c r="C19" s="4">
        <v>2451</v>
      </c>
      <c r="D19" s="4">
        <v>3076</v>
      </c>
      <c r="E19" s="4">
        <f t="shared" si="2"/>
        <v>5527</v>
      </c>
      <c r="F19" s="5">
        <f t="shared" si="0"/>
        <v>-0.9292820528375141</v>
      </c>
      <c r="G19" s="5">
        <f t="shared" si="1"/>
        <v>1.166247080590858</v>
      </c>
      <c r="H19" s="1"/>
    </row>
    <row r="20" spans="2:8" ht="15">
      <c r="B20" s="3" t="s">
        <v>20</v>
      </c>
      <c r="C20" s="4">
        <v>2974</v>
      </c>
      <c r="D20" s="4">
        <v>4283</v>
      </c>
      <c r="E20" s="4">
        <f t="shared" si="2"/>
        <v>7257</v>
      </c>
      <c r="F20" s="5">
        <f t="shared" si="0"/>
        <v>-1.1275743880615123</v>
      </c>
      <c r="G20" s="5">
        <f t="shared" si="1"/>
        <v>1.623873942188116</v>
      </c>
      <c r="H20" s="1"/>
    </row>
    <row r="21" spans="2:8" ht="15">
      <c r="B21" s="6" t="s">
        <v>21</v>
      </c>
      <c r="C21" s="7">
        <f>SUM(C4:C20)</f>
        <v>130928</v>
      </c>
      <c r="D21" s="7">
        <f>SUM(D4:D20)</f>
        <v>132824</v>
      </c>
      <c r="E21" s="7">
        <f t="shared" si="2"/>
        <v>263752</v>
      </c>
      <c r="F21" s="8">
        <f t="shared" si="0"/>
        <v>-49.64057144590373</v>
      </c>
      <c r="G21" s="8">
        <f t="shared" si="1"/>
        <v>50.35942855409627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263</v>
      </c>
      <c r="D4" s="4">
        <v>280</v>
      </c>
      <c r="E4" s="4">
        <v>750</v>
      </c>
      <c r="F4" s="5">
        <f aca="true" t="shared" si="0" ref="F4:F21">(C4*100/$E$21)*-1</f>
        <v>-0.7881802924958043</v>
      </c>
      <c r="G4" s="5">
        <f aca="true" t="shared" si="1" ref="G4:G21">D4*100/$E$21</f>
        <v>0.8391273076000959</v>
      </c>
      <c r="H4" s="1"/>
    </row>
    <row r="5" spans="2:8" ht="15">
      <c r="B5" s="3" t="s">
        <v>5</v>
      </c>
      <c r="C5" s="4">
        <v>518</v>
      </c>
      <c r="D5" s="4">
        <v>460</v>
      </c>
      <c r="E5" s="4">
        <v>1257</v>
      </c>
      <c r="F5" s="5">
        <f t="shared" si="0"/>
        <v>-1.5523855190601774</v>
      </c>
      <c r="G5" s="5">
        <f t="shared" si="1"/>
        <v>1.3785662910573004</v>
      </c>
      <c r="H5" s="1"/>
    </row>
    <row r="6" spans="2:8" ht="15">
      <c r="B6" s="3" t="s">
        <v>6</v>
      </c>
      <c r="C6" s="4">
        <v>833</v>
      </c>
      <c r="D6" s="4">
        <v>794</v>
      </c>
      <c r="E6" s="4">
        <v>1056</v>
      </c>
      <c r="F6" s="5">
        <f t="shared" si="0"/>
        <v>-2.4964037401102854</v>
      </c>
      <c r="G6" s="5">
        <f t="shared" si="1"/>
        <v>2.3795252936945577</v>
      </c>
      <c r="H6" s="1"/>
    </row>
    <row r="7" spans="2:8" ht="15">
      <c r="B7" s="3" t="s">
        <v>7</v>
      </c>
      <c r="C7" s="4">
        <v>1220</v>
      </c>
      <c r="D7" s="4">
        <v>1157</v>
      </c>
      <c r="E7" s="4">
        <v>2438</v>
      </c>
      <c r="F7" s="5">
        <f t="shared" si="0"/>
        <v>-3.656197554543275</v>
      </c>
      <c r="G7" s="5">
        <f t="shared" si="1"/>
        <v>3.4673939103332536</v>
      </c>
      <c r="H7" s="1"/>
    </row>
    <row r="8" spans="2:8" ht="15">
      <c r="B8" s="3" t="s">
        <v>8</v>
      </c>
      <c r="C8" s="4">
        <v>1299</v>
      </c>
      <c r="D8" s="4">
        <v>1277</v>
      </c>
      <c r="E8" s="4">
        <v>817</v>
      </c>
      <c r="F8" s="5">
        <f t="shared" si="0"/>
        <v>-3.8929513306161594</v>
      </c>
      <c r="G8" s="5">
        <f t="shared" si="1"/>
        <v>3.827019899304723</v>
      </c>
      <c r="H8" s="1"/>
    </row>
    <row r="9" spans="2:8" ht="15">
      <c r="B9" s="3" t="s">
        <v>9</v>
      </c>
      <c r="C9" s="4">
        <v>300</v>
      </c>
      <c r="D9" s="4">
        <v>330</v>
      </c>
      <c r="E9" s="4">
        <v>578</v>
      </c>
      <c r="F9" s="5">
        <f t="shared" si="0"/>
        <v>-0.8990649724286742</v>
      </c>
      <c r="G9" s="5">
        <f t="shared" si="1"/>
        <v>0.9889714696715416</v>
      </c>
      <c r="H9" s="1"/>
    </row>
    <row r="10" spans="2:8" ht="15">
      <c r="B10" s="3" t="s">
        <v>10</v>
      </c>
      <c r="C10" s="4">
        <v>311</v>
      </c>
      <c r="D10" s="4">
        <v>386</v>
      </c>
      <c r="E10" s="4">
        <v>1002</v>
      </c>
      <c r="F10" s="5">
        <f t="shared" si="0"/>
        <v>-0.9320306880843923</v>
      </c>
      <c r="G10" s="5">
        <f t="shared" si="1"/>
        <v>1.1567969311915607</v>
      </c>
      <c r="H10" s="1"/>
    </row>
    <row r="11" spans="2:8" ht="15">
      <c r="B11" s="3" t="s">
        <v>11</v>
      </c>
      <c r="C11" s="4">
        <v>414</v>
      </c>
      <c r="D11" s="4">
        <v>665</v>
      </c>
      <c r="E11" s="4">
        <v>1682</v>
      </c>
      <c r="F11" s="5">
        <f t="shared" si="0"/>
        <v>-1.2407096619515703</v>
      </c>
      <c r="G11" s="5">
        <f t="shared" si="1"/>
        <v>1.9929273555502278</v>
      </c>
      <c r="H11" s="1"/>
    </row>
    <row r="12" spans="2:8" ht="15">
      <c r="B12" s="3" t="s">
        <v>12</v>
      </c>
      <c r="C12" s="4">
        <v>670</v>
      </c>
      <c r="D12" s="4">
        <v>1090</v>
      </c>
      <c r="E12" s="4">
        <v>2604</v>
      </c>
      <c r="F12" s="5">
        <f t="shared" si="0"/>
        <v>-2.0079117717573722</v>
      </c>
      <c r="G12" s="5">
        <f t="shared" si="1"/>
        <v>3.2666027331575163</v>
      </c>
      <c r="H12" s="1"/>
    </row>
    <row r="13" spans="2:8" ht="15">
      <c r="B13" s="3" t="s">
        <v>13</v>
      </c>
      <c r="C13" s="4">
        <v>958</v>
      </c>
      <c r="D13" s="4">
        <v>1505</v>
      </c>
      <c r="E13" s="4">
        <v>3455</v>
      </c>
      <c r="F13" s="5">
        <f t="shared" si="0"/>
        <v>-2.8710141452888998</v>
      </c>
      <c r="G13" s="5">
        <f t="shared" si="1"/>
        <v>4.510309278350515</v>
      </c>
      <c r="H13" s="1"/>
    </row>
    <row r="14" spans="2:8" ht="15">
      <c r="B14" s="3" t="s">
        <v>14</v>
      </c>
      <c r="C14" s="4">
        <v>1261</v>
      </c>
      <c r="D14" s="4">
        <v>2080</v>
      </c>
      <c r="E14" s="4">
        <v>3795</v>
      </c>
      <c r="F14" s="5">
        <f t="shared" si="0"/>
        <v>-3.7790697674418605</v>
      </c>
      <c r="G14" s="5">
        <f t="shared" si="1"/>
        <v>6.233517142172141</v>
      </c>
      <c r="H14" s="1"/>
    </row>
    <row r="15" spans="2:8" ht="15">
      <c r="B15" s="3" t="s">
        <v>15</v>
      </c>
      <c r="C15" s="4">
        <v>1588</v>
      </c>
      <c r="D15" s="4">
        <v>2275</v>
      </c>
      <c r="E15" s="4">
        <v>3318</v>
      </c>
      <c r="F15" s="5">
        <f t="shared" si="0"/>
        <v>-4.759050587389115</v>
      </c>
      <c r="G15" s="5">
        <f t="shared" si="1"/>
        <v>6.817909374250779</v>
      </c>
      <c r="H15" s="1"/>
    </row>
    <row r="16" spans="2:8" ht="15">
      <c r="B16" s="3" t="s">
        <v>16</v>
      </c>
      <c r="C16" s="4">
        <v>1462</v>
      </c>
      <c r="D16" s="4">
        <v>1957</v>
      </c>
      <c r="E16" s="4">
        <v>3199</v>
      </c>
      <c r="F16" s="5">
        <f t="shared" si="0"/>
        <v>-4.381443298969073</v>
      </c>
      <c r="G16" s="5">
        <f t="shared" si="1"/>
        <v>5.864900503476385</v>
      </c>
      <c r="H16" s="1"/>
    </row>
    <row r="17" spans="2:8" ht="15">
      <c r="B17" s="3" t="s">
        <v>17</v>
      </c>
      <c r="C17" s="4">
        <v>1345</v>
      </c>
      <c r="D17" s="4">
        <v>1869</v>
      </c>
      <c r="E17" s="4">
        <v>2232</v>
      </c>
      <c r="F17" s="5">
        <f t="shared" si="0"/>
        <v>-4.030807959721889</v>
      </c>
      <c r="G17" s="5">
        <f t="shared" si="1"/>
        <v>5.60117477823064</v>
      </c>
      <c r="H17" s="1"/>
    </row>
    <row r="18" spans="2:8" ht="15">
      <c r="B18" s="3" t="s">
        <v>18</v>
      </c>
      <c r="C18" s="4">
        <v>1028</v>
      </c>
      <c r="D18" s="4">
        <v>1332</v>
      </c>
      <c r="E18" s="4">
        <v>1331</v>
      </c>
      <c r="F18" s="5">
        <f t="shared" si="0"/>
        <v>-3.0807959721889233</v>
      </c>
      <c r="G18" s="5">
        <f t="shared" si="1"/>
        <v>3.9918484775833134</v>
      </c>
      <c r="H18" s="1"/>
    </row>
    <row r="19" spans="2:8" ht="15">
      <c r="B19" s="3" t="s">
        <v>19</v>
      </c>
      <c r="C19" s="4">
        <v>608</v>
      </c>
      <c r="D19" s="4">
        <v>815</v>
      </c>
      <c r="E19" s="4">
        <v>570</v>
      </c>
      <c r="F19" s="5">
        <f t="shared" si="0"/>
        <v>-1.8221050107887797</v>
      </c>
      <c r="G19" s="5">
        <f t="shared" si="1"/>
        <v>2.4424598417645647</v>
      </c>
      <c r="H19" s="1"/>
    </row>
    <row r="20" spans="2:8" ht="15">
      <c r="B20" s="3" t="s">
        <v>20</v>
      </c>
      <c r="C20" s="4">
        <v>380</v>
      </c>
      <c r="D20" s="4">
        <v>638</v>
      </c>
      <c r="E20" s="4">
        <v>561</v>
      </c>
      <c r="F20" s="5">
        <f t="shared" si="0"/>
        <v>-1.1388156317429874</v>
      </c>
      <c r="G20" s="5">
        <f t="shared" si="1"/>
        <v>1.912011508031647</v>
      </c>
      <c r="H20" s="1"/>
    </row>
    <row r="21" spans="2:8" ht="15">
      <c r="B21" s="6" t="s">
        <v>21</v>
      </c>
      <c r="C21" s="7">
        <f>SUM(C4:C20)</f>
        <v>14458</v>
      </c>
      <c r="D21" s="7">
        <f>SUM(D4:D20)</f>
        <v>18910</v>
      </c>
      <c r="E21" s="7">
        <f>SUM(C21:D21)</f>
        <v>33368</v>
      </c>
      <c r="F21" s="8">
        <f t="shared" si="0"/>
        <v>-43.328937904579234</v>
      </c>
      <c r="G21" s="8">
        <f t="shared" si="1"/>
        <v>56.671062095420766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2013-10-17T01:41:50Z</dcterms:created>
  <dcterms:modified xsi:type="dcterms:W3CDTF">2023-03-07T16:31:57Z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