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BDUA - 2022" sheetId="1" r:id="rId1"/>
    <sheet name="Regimen EPS" sheetId="2" r:id="rId2"/>
  </sheets>
  <definedNames>
    <definedName name="_xlnm.Print_Area" localSheetId="0">'BDUA - 2022'!$A$1:$AN$67</definedName>
    <definedName name="_xlnm.Print_Titles" localSheetId="0">'BDUA - 2022'!$A:$D</definedName>
  </definedNames>
  <calcPr fullCalcOnLoad="1"/>
</workbook>
</file>

<file path=xl/sharedStrings.xml><?xml version="1.0" encoding="utf-8"?>
<sst xmlns="http://schemas.openxmlformats.org/spreadsheetml/2006/main" count="201" uniqueCount="182">
  <si>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</si>
  <si>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</si>
  <si>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</si>
  <si>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</si>
  <si>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</si>
  <si>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</si>
  <si>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</si>
  <si>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</si>
  <si>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</si>
  <si>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</si>
  <si>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</si>
  <si>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</si>
  <si>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</si>
  <si>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</si>
  <si>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</si>
  <si>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</si>
  <si>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</si>
  <si>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</si>
  <si>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</si>
  <si>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</si>
  <si>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</si>
  <si>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</si>
  <si>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</si>
  <si>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</si>
  <si>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</si>
  <si>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</si>
  <si>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</si>
  <si>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</si>
  <si>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</si>
  <si>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</si>
  <si>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</si>
  <si>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</si>
  <si>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</si>
  <si>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</si>
  <si>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</si>
  <si>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</si>
  <si>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</si>
  <si>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</si>
  <si>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</si>
  <si>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</si>
  <si>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</si>
  <si>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</si>
  <si>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</si>
  <si>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</si>
  <si>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</si>
  <si>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</si>
  <si>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</si>
  <si>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</si>
  <si>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</si>
  <si>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</si>
  <si>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</si>
  <si>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</si>
  <si>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</si>
  <si>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</si>
  <si>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</si>
  <si>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</si>
  <si>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</si>
  <si>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</si>
  <si>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</si>
  <si>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</si>
  <si>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</si>
  <si>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</si>
  <si>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</si>
  <si>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</si>
  <si>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</si>
  <si>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</si>
  <si>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</si>
  <si>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</si>
  <si>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</si>
  <si>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</si>
  <si>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</si>
  <si>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</si>
  <si>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</si>
  <si>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</si>
  <si>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</si>
  <si>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</si>
  <si>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</si>
  <si>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</si>
  <si>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</si>
  <si>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</si>
  <si>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</si>
  <si>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</si>
  <si>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</si>
  <si>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</si>
  <si>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</si>
  <si>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</si>
  <si>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</si>
  <si>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</si>
  <si>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</si>
  <si>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</si>
  <si>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</si>
  <si>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</si>
  <si>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</si>
  <si>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</si>
  <si>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</si>
  <si>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</si>
  <si>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</si>
  <si>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</si>
  <si>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</si>
  <si>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</si>
  <si>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</si>
  <si>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</si>
  <si>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</si>
  <si>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</si>
  <si>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</si>
  <si>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</si>
  <si>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</si>
  <si>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</si>
  <si>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</si>
  <si>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</si>
  <si>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</si>
  <si>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</si>
  <si>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</si>
  <si>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</si>
  <si>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</si>
  <si>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</si>
  <si>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</si>
  <si>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</si>
  <si>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</si>
  <si>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</si>
  <si>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</si>
  <si>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</si>
  <si>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</si>
  <si>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</si>
  <si>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Emssanar</t>
  </si>
  <si>
    <t>Asmet Salud</t>
  </si>
  <si>
    <t>Mallamas</t>
  </si>
  <si>
    <t>Subtotal Subsidiados</t>
  </si>
  <si>
    <t>Sanitas</t>
  </si>
  <si>
    <t>Subtotal Contributivo</t>
  </si>
  <si>
    <t>Municipio</t>
  </si>
  <si>
    <t>Alban</t>
  </si>
  <si>
    <t>Olaya Herrera</t>
  </si>
  <si>
    <t>Francisco Pizarro</t>
  </si>
  <si>
    <t>San Pedro De Cartago</t>
  </si>
  <si>
    <t>REGIMEN SUBSIDIADO</t>
  </si>
  <si>
    <t>Total Departamento</t>
  </si>
  <si>
    <t>TOTAL ASEGURADA</t>
  </si>
  <si>
    <t>SOS</t>
  </si>
  <si>
    <t>Ferrocariles</t>
  </si>
  <si>
    <t>Nueva EPS</t>
  </si>
  <si>
    <t>REGIMEN DE EXCEPCION</t>
  </si>
  <si>
    <t>Emssanar CM</t>
  </si>
  <si>
    <t>Asmet Salud CM</t>
  </si>
  <si>
    <t>Mallamas CM</t>
  </si>
  <si>
    <t>FUENTE: Bodega de Datos de SISPRO (SGD) – Afiliados a Salud</t>
  </si>
  <si>
    <t>Subtotal Excepción</t>
  </si>
  <si>
    <t>Ecopetrol</t>
  </si>
  <si>
    <t>Unariño</t>
  </si>
  <si>
    <t>UniSalud</t>
  </si>
  <si>
    <t>Uvalle</t>
  </si>
  <si>
    <t>Nueva EPS - CM</t>
  </si>
  <si>
    <t>SURA</t>
  </si>
  <si>
    <t>Famisanar</t>
  </si>
  <si>
    <t>REGIMEN CONTRIBUTIVO</t>
  </si>
  <si>
    <t>Famisanar - CM</t>
  </si>
  <si>
    <t>Sos - CM</t>
  </si>
  <si>
    <t>Sanitas - CM</t>
  </si>
  <si>
    <t>Contributivo</t>
  </si>
  <si>
    <t>Subsidiado</t>
  </si>
  <si>
    <t>Excepcion</t>
  </si>
  <si>
    <t>CooSalud</t>
  </si>
  <si>
    <t>Ferrocarriles Nales</t>
  </si>
  <si>
    <t>Magisterio</t>
  </si>
  <si>
    <t>Unisalud</t>
  </si>
  <si>
    <t>Total Afiliados</t>
  </si>
  <si>
    <t>Nombre Entidad</t>
  </si>
  <si>
    <t>% C</t>
  </si>
  <si>
    <t>% S</t>
  </si>
  <si>
    <t>% E</t>
  </si>
  <si>
    <t>% Afil</t>
  </si>
  <si>
    <t>Savia Salud</t>
  </si>
  <si>
    <t>Coosalud</t>
  </si>
  <si>
    <t>Coosalud - CM</t>
  </si>
  <si>
    <t>Salud Total</t>
  </si>
  <si>
    <t>Suramericana</t>
  </si>
  <si>
    <t>EPS Fliar de Colombia</t>
  </si>
  <si>
    <t>EPS Fliar Colombia</t>
  </si>
  <si>
    <t>Salud Total - CM</t>
  </si>
  <si>
    <t>EPS Fliar de Colombia - CM</t>
  </si>
  <si>
    <t>ComfaOriente</t>
  </si>
  <si>
    <t>AIC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</si>
</sst>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64" fontId="1" fillId="3" borderId="10" xfId="47" applyNumberFormat="1" applyFont="1" applyFill="1" applyBorder="1" applyAlignment="1">
      <alignment horizontal="right" vertical="center" wrapText="1"/>
    </xf>
    <xf numFmtId="164" fontId="1" fillId="4" borderId="11" xfId="47" applyNumberFormat="1" applyFont="1" applyFill="1" applyBorder="1" applyAlignment="1">
      <alignment horizontal="right" vertical="center" wrapText="1"/>
    </xf>
    <xf numFmtId="164" fontId="1" fillId="4" borderId="10" xfId="47" applyNumberFormat="1" applyFont="1" applyFill="1" applyBorder="1" applyAlignment="1">
      <alignment horizontal="right" vertical="center" wrapText="1"/>
    </xf>
    <xf numFmtId="164" fontId="1" fillId="10" borderId="12" xfId="47" applyNumberFormat="1" applyFont="1" applyFill="1" applyBorder="1" applyAlignment="1">
      <alignment horizontal="right" vertical="center" wrapText="1"/>
    </xf>
    <xf numFmtId="164" fontId="1" fillId="10" borderId="13" xfId="47" applyNumberFormat="1" applyFont="1" applyFill="1" applyBorder="1" applyAlignment="1">
      <alignment horizontal="right" vertical="center" wrapText="1"/>
    </xf>
    <xf numFmtId="164" fontId="3" fillId="4" borderId="10" xfId="47" applyNumberFormat="1" applyFont="1" applyFill="1" applyBorder="1" applyAlignment="1">
      <alignment horizontal="right" vertical="center" wrapText="1"/>
    </xf>
    <xf numFmtId="164" fontId="3" fillId="10" borderId="13" xfId="47" applyNumberFormat="1" applyFont="1" applyFill="1" applyBorder="1" applyAlignment="1">
      <alignment horizontal="right" vertical="center" wrapText="1"/>
    </xf>
    <xf numFmtId="164" fontId="3" fillId="9" borderId="13" xfId="47" applyNumberFormat="1" applyFont="1" applyFill="1" applyBorder="1" applyAlignment="1">
      <alignment horizontal="right" vertical="center" wrapText="1"/>
    </xf>
    <xf numFmtId="164" fontId="3" fillId="9" borderId="14" xfId="47" applyNumberFormat="1" applyFont="1" applyFill="1" applyBorder="1" applyAlignment="1">
      <alignment horizontal="right" vertical="center" wrapText="1"/>
    </xf>
    <xf numFmtId="164" fontId="38" fillId="16" borderId="15" xfId="47" applyNumberFormat="1" applyFont="1" applyFill="1" applyBorder="1" applyAlignment="1">
      <alignment horizontal="right" vertical="center" wrapText="1"/>
    </xf>
    <xf numFmtId="164" fontId="38" fillId="16" borderId="16" xfId="47" applyNumberFormat="1" applyFont="1" applyFill="1" applyBorder="1" applyAlignment="1">
      <alignment horizontal="right" vertical="center" wrapText="1"/>
    </xf>
    <xf numFmtId="0" fontId="4" fillId="33" borderId="17" xfId="52" applyFont="1" applyFill="1" applyBorder="1" applyAlignment="1">
      <alignment horizontal="center" vertical="center" wrapText="1"/>
      <protection/>
    </xf>
    <xf numFmtId="164" fontId="2" fillId="4" borderId="18" xfId="47" applyNumberFormat="1" applyFont="1" applyFill="1" applyBorder="1" applyAlignment="1">
      <alignment horizontal="right" vertical="center" wrapText="1"/>
    </xf>
    <xf numFmtId="164" fontId="2" fillId="10" borderId="19" xfId="47" applyNumberFormat="1" applyFont="1" applyFill="1" applyBorder="1" applyAlignment="1">
      <alignment horizontal="right" vertical="center" wrapText="1"/>
    </xf>
    <xf numFmtId="0" fontId="1" fillId="7" borderId="11" xfId="52" applyFont="1" applyFill="1" applyBorder="1" applyAlignment="1">
      <alignment vertical="center" wrapText="1"/>
      <protection/>
    </xf>
    <xf numFmtId="0" fontId="1" fillId="7" borderId="20" xfId="52" applyFont="1" applyFill="1" applyBorder="1" applyAlignment="1">
      <alignment vertical="center" wrapText="1"/>
      <protection/>
    </xf>
    <xf numFmtId="164" fontId="0" fillId="7" borderId="18" xfId="0" applyNumberFormat="1" applyFill="1" applyBorder="1" applyAlignment="1">
      <alignment horizontal="right" vertical="center" wrapText="1"/>
    </xf>
    <xf numFmtId="0" fontId="1" fillId="13" borderId="12" xfId="52" applyFont="1" applyFill="1" applyBorder="1" applyAlignment="1">
      <alignment vertical="center" wrapText="1"/>
      <protection/>
    </xf>
    <xf numFmtId="0" fontId="1" fillId="13" borderId="21" xfId="52" applyFont="1" applyFill="1" applyBorder="1" applyAlignment="1">
      <alignment vertical="center" wrapText="1"/>
      <protection/>
    </xf>
    <xf numFmtId="164" fontId="0" fillId="13" borderId="19" xfId="0" applyNumberFormat="1" applyFill="1" applyBorder="1" applyAlignment="1">
      <alignment horizontal="right" vertical="center" wrapText="1"/>
    </xf>
    <xf numFmtId="0" fontId="4" fillId="33" borderId="22" xfId="52" applyFont="1" applyFill="1" applyBorder="1" applyAlignment="1">
      <alignment horizontal="center" vertical="center" wrapText="1"/>
      <protection/>
    </xf>
    <xf numFmtId="0" fontId="4" fillId="33" borderId="23" xfId="52" applyFont="1" applyFill="1" applyBorder="1" applyAlignment="1">
      <alignment horizontal="center" vertical="center" wrapText="1"/>
      <protection/>
    </xf>
    <xf numFmtId="0" fontId="2" fillId="34" borderId="22" xfId="52" applyFont="1" applyFill="1" applyBorder="1" applyAlignment="1">
      <alignment horizontal="center" vertical="center" wrapText="1"/>
      <protection/>
    </xf>
    <xf numFmtId="0" fontId="2" fillId="34" borderId="23" xfId="52" applyFont="1" applyFill="1" applyBorder="1" applyAlignment="1">
      <alignment horizontal="center" vertical="center" wrapText="1"/>
      <protection/>
    </xf>
    <xf numFmtId="0" fontId="38" fillId="0" borderId="24" xfId="0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right" vertical="center" wrapText="1"/>
    </xf>
    <xf numFmtId="164" fontId="38" fillId="0" borderId="24" xfId="47" applyNumberFormat="1" applyFont="1" applyBorder="1" applyAlignment="1">
      <alignment horizontal="right" vertical="center" wrapText="1"/>
    </xf>
    <xf numFmtId="164" fontId="39" fillId="16" borderId="17" xfId="47" applyNumberFormat="1" applyFont="1" applyFill="1" applyBorder="1" applyAlignment="1">
      <alignment horizontal="center" vertical="center" wrapText="1"/>
    </xf>
    <xf numFmtId="164" fontId="39" fillId="19" borderId="17" xfId="47" applyNumberFormat="1" applyFont="1" applyFill="1" applyBorder="1" applyAlignment="1">
      <alignment horizontal="center" vertical="center" wrapText="1"/>
    </xf>
    <xf numFmtId="164" fontId="39" fillId="17" borderId="17" xfId="4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4" fontId="1" fillId="3" borderId="25" xfId="47" applyNumberFormat="1" applyFont="1" applyFill="1" applyBorder="1" applyAlignment="1">
      <alignment horizontal="right" vertical="center" wrapText="1"/>
    </xf>
    <xf numFmtId="164" fontId="1" fillId="9" borderId="26" xfId="47" applyNumberFormat="1" applyFont="1" applyFill="1" applyBorder="1" applyAlignment="1">
      <alignment horizontal="right" vertical="center" wrapText="1"/>
    </xf>
    <xf numFmtId="164" fontId="1" fillId="9" borderId="27" xfId="47" applyNumberFormat="1" applyFont="1" applyFill="1" applyBorder="1" applyAlignment="1">
      <alignment horizontal="right" vertical="center" wrapText="1"/>
    </xf>
    <xf numFmtId="164" fontId="38" fillId="15" borderId="28" xfId="47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 vertical="center" wrapText="1"/>
    </xf>
    <xf numFmtId="164" fontId="1" fillId="5" borderId="18" xfId="47" applyNumberFormat="1" applyFont="1" applyFill="1" applyBorder="1" applyAlignment="1">
      <alignment horizontal="right" vertical="center" wrapText="1"/>
    </xf>
    <xf numFmtId="164" fontId="1" fillId="11" borderId="19" xfId="47" applyNumberFormat="1" applyFont="1" applyFill="1" applyBorder="1" applyAlignment="1">
      <alignment horizontal="right" vertical="center" wrapText="1"/>
    </xf>
    <xf numFmtId="164" fontId="1" fillId="11" borderId="29" xfId="47" applyNumberFormat="1" applyFont="1" applyFill="1" applyBorder="1" applyAlignment="1">
      <alignment horizontal="right" vertical="center" wrapText="1"/>
    </xf>
    <xf numFmtId="0" fontId="2" fillId="34" borderId="30" xfId="52" applyFont="1" applyFill="1" applyBorder="1" applyAlignment="1">
      <alignment horizontal="center" vertical="center" wrapText="1"/>
      <protection/>
    </xf>
    <xf numFmtId="164" fontId="5" fillId="3" borderId="31" xfId="47" applyNumberFormat="1" applyFont="1" applyFill="1" applyBorder="1" applyAlignment="1">
      <alignment horizontal="right" vertical="center" wrapText="1"/>
    </xf>
    <xf numFmtId="164" fontId="5" fillId="9" borderId="32" xfId="47" applyNumberFormat="1" applyFont="1" applyFill="1" applyBorder="1" applyAlignment="1">
      <alignment horizontal="right" vertical="center" wrapText="1"/>
    </xf>
    <xf numFmtId="164" fontId="5" fillId="9" borderId="33" xfId="47" applyNumberFormat="1" applyFont="1" applyFill="1" applyBorder="1" applyAlignment="1">
      <alignment horizontal="right" vertical="center" wrapText="1"/>
    </xf>
    <xf numFmtId="164" fontId="39" fillId="15" borderId="30" xfId="47" applyNumberFormat="1" applyFont="1" applyFill="1" applyBorder="1" applyAlignment="1">
      <alignment horizontal="center" vertical="center" wrapText="1"/>
    </xf>
    <xf numFmtId="164" fontId="1" fillId="5" borderId="13" xfId="47" applyNumberFormat="1" applyFont="1" applyFill="1" applyBorder="1" applyAlignment="1">
      <alignment horizontal="right" vertical="center" wrapText="1"/>
    </xf>
    <xf numFmtId="164" fontId="1" fillId="11" borderId="13" xfId="47" applyNumberFormat="1" applyFont="1" applyFill="1" applyBorder="1" applyAlignment="1">
      <alignment horizontal="right" vertical="center" wrapText="1"/>
    </xf>
    <xf numFmtId="164" fontId="1" fillId="5" borderId="12" xfId="47" applyNumberFormat="1" applyFont="1" applyFill="1" applyBorder="1" applyAlignment="1">
      <alignment horizontal="right" vertical="center" wrapText="1"/>
    </xf>
    <xf numFmtId="164" fontId="1" fillId="11" borderId="12" xfId="47" applyNumberFormat="1" applyFont="1" applyFill="1" applyBorder="1" applyAlignment="1">
      <alignment horizontal="right" vertical="center" wrapText="1"/>
    </xf>
    <xf numFmtId="164" fontId="1" fillId="5" borderId="11" xfId="47" applyNumberFormat="1" applyFont="1" applyFill="1" applyBorder="1" applyAlignment="1">
      <alignment horizontal="right" vertical="center" wrapText="1"/>
    </xf>
    <xf numFmtId="164" fontId="1" fillId="5" borderId="10" xfId="47" applyNumberFormat="1" applyFont="1" applyFill="1" applyBorder="1" applyAlignment="1">
      <alignment horizontal="right" vertical="center" wrapText="1"/>
    </xf>
    <xf numFmtId="0" fontId="2" fillId="35" borderId="15" xfId="52" applyFont="1" applyFill="1" applyBorder="1" applyAlignment="1">
      <alignment horizontal="center" vertical="center" wrapText="1"/>
      <protection/>
    </xf>
    <xf numFmtId="0" fontId="2" fillId="35" borderId="16" xfId="52" applyFont="1" applyFill="1" applyBorder="1" applyAlignment="1">
      <alignment horizontal="center" vertical="center" wrapText="1"/>
      <protection/>
    </xf>
    <xf numFmtId="0" fontId="2" fillId="35" borderId="34" xfId="52" applyFont="1" applyFill="1" applyBorder="1" applyAlignment="1">
      <alignment horizontal="center" vertical="center" wrapText="1"/>
      <protection/>
    </xf>
    <xf numFmtId="164" fontId="1" fillId="5" borderId="35" xfId="47" applyNumberFormat="1" applyFont="1" applyFill="1" applyBorder="1" applyAlignment="1">
      <alignment horizontal="right" vertical="center" wrapText="1"/>
    </xf>
    <xf numFmtId="164" fontId="1" fillId="11" borderId="36" xfId="47" applyNumberFormat="1" applyFont="1" applyFill="1" applyBorder="1" applyAlignment="1">
      <alignment horizontal="right" vertical="center" wrapText="1"/>
    </xf>
    <xf numFmtId="164" fontId="1" fillId="5" borderId="36" xfId="47" applyNumberFormat="1" applyFont="1" applyFill="1" applyBorder="1" applyAlignment="1">
      <alignment horizontal="right" vertical="center" wrapText="1"/>
    </xf>
    <xf numFmtId="0" fontId="2" fillId="35" borderId="17" xfId="52" applyFont="1" applyFill="1" applyBorder="1" applyAlignment="1">
      <alignment horizontal="center" vertical="center" wrapText="1"/>
      <protection/>
    </xf>
    <xf numFmtId="164" fontId="1" fillId="5" borderId="19" xfId="47" applyNumberFormat="1" applyFont="1" applyFill="1" applyBorder="1" applyAlignment="1">
      <alignment horizontal="right" vertical="center" wrapText="1"/>
    </xf>
    <xf numFmtId="164" fontId="1" fillId="11" borderId="37" xfId="47" applyNumberFormat="1" applyFont="1" applyFill="1" applyBorder="1" applyAlignment="1">
      <alignment horizontal="right" vertical="center" wrapText="1"/>
    </xf>
    <xf numFmtId="164" fontId="1" fillId="11" borderId="14" xfId="47" applyNumberFormat="1" applyFont="1" applyFill="1" applyBorder="1" applyAlignment="1">
      <alignment horizontal="right" vertical="center" wrapText="1"/>
    </xf>
    <xf numFmtId="164" fontId="1" fillId="11" borderId="38" xfId="47" applyNumberFormat="1" applyFont="1" applyFill="1" applyBorder="1" applyAlignment="1">
      <alignment horizontal="right" vertical="center" wrapText="1"/>
    </xf>
    <xf numFmtId="164" fontId="39" fillId="17" borderId="15" xfId="47" applyNumberFormat="1" applyFont="1" applyFill="1" applyBorder="1" applyAlignment="1">
      <alignment horizontal="center" vertical="center" wrapText="1"/>
    </xf>
    <xf numFmtId="164" fontId="39" fillId="17" borderId="16" xfId="47" applyNumberFormat="1" applyFont="1" applyFill="1" applyBorder="1" applyAlignment="1">
      <alignment horizontal="center" vertical="center" wrapText="1"/>
    </xf>
    <xf numFmtId="164" fontId="39" fillId="17" borderId="34" xfId="47" applyNumberFormat="1" applyFont="1" applyFill="1" applyBorder="1" applyAlignment="1">
      <alignment horizontal="center" vertical="center" wrapText="1"/>
    </xf>
    <xf numFmtId="10" fontId="1" fillId="0" borderId="21" xfId="55" applyNumberFormat="1" applyFont="1" applyFill="1" applyBorder="1" applyAlignment="1">
      <alignment horizontal="right" vertical="center" wrapText="1"/>
    </xf>
    <xf numFmtId="164" fontId="2" fillId="0" borderId="12" xfId="47" applyNumberFormat="1" applyFont="1" applyFill="1" applyBorder="1" applyAlignment="1">
      <alignment horizontal="right" vertical="center" wrapText="1"/>
    </xf>
    <xf numFmtId="0" fontId="1" fillId="0" borderId="19" xfId="53" applyFont="1" applyBorder="1" applyAlignment="1">
      <alignment vertical="center" wrapText="1"/>
      <protection/>
    </xf>
    <xf numFmtId="0" fontId="1" fillId="0" borderId="18" xfId="53" applyFont="1" applyBorder="1" applyAlignment="1">
      <alignment vertical="center" wrapText="1"/>
      <protection/>
    </xf>
    <xf numFmtId="10" fontId="1" fillId="0" borderId="20" xfId="55" applyNumberFormat="1" applyFont="1" applyFill="1" applyBorder="1" applyAlignment="1">
      <alignment horizontal="right" vertical="center" wrapText="1"/>
    </xf>
    <xf numFmtId="164" fontId="2" fillId="0" borderId="11" xfId="47" applyNumberFormat="1" applyFont="1" applyFill="1" applyBorder="1" applyAlignment="1">
      <alignment horizontal="right" vertical="center" wrapText="1"/>
    </xf>
    <xf numFmtId="0" fontId="1" fillId="36" borderId="15" xfId="53" applyFont="1" applyFill="1" applyBorder="1" applyAlignment="1">
      <alignment horizontal="center" vertical="center" wrapText="1"/>
      <protection/>
    </xf>
    <xf numFmtId="0" fontId="1" fillId="36" borderId="16" xfId="53" applyFont="1" applyFill="1" applyBorder="1" applyAlignment="1">
      <alignment horizontal="center" vertical="center" wrapText="1"/>
      <protection/>
    </xf>
    <xf numFmtId="0" fontId="1" fillId="36" borderId="39" xfId="53" applyFont="1" applyFill="1" applyBorder="1" applyAlignment="1">
      <alignment horizontal="center" vertical="center" wrapText="1"/>
      <protection/>
    </xf>
    <xf numFmtId="0" fontId="2" fillId="0" borderId="30" xfId="53" applyFont="1" applyBorder="1" applyAlignment="1">
      <alignment vertical="center" wrapText="1"/>
      <protection/>
    </xf>
    <xf numFmtId="164" fontId="38" fillId="0" borderId="40" xfId="0" applyNumberFormat="1" applyFont="1" applyBorder="1" applyAlignment="1">
      <alignment/>
    </xf>
    <xf numFmtId="164" fontId="38" fillId="0" borderId="30" xfId="0" applyNumberFormat="1" applyFont="1" applyBorder="1" applyAlignment="1">
      <alignment vertical="center"/>
    </xf>
    <xf numFmtId="164" fontId="38" fillId="0" borderId="41" xfId="0" applyNumberFormat="1" applyFont="1" applyBorder="1" applyAlignment="1">
      <alignment vertical="center"/>
    </xf>
    <xf numFmtId="164" fontId="38" fillId="0" borderId="28" xfId="0" applyNumberFormat="1" applyFont="1" applyBorder="1" applyAlignment="1">
      <alignment vertical="center"/>
    </xf>
    <xf numFmtId="164" fontId="38" fillId="0" borderId="15" xfId="0" applyNumberFormat="1" applyFont="1" applyBorder="1" applyAlignment="1">
      <alignment vertical="center"/>
    </xf>
    <xf numFmtId="164" fontId="1" fillId="37" borderId="25" xfId="47" applyNumberFormat="1" applyFont="1" applyFill="1" applyBorder="1" applyAlignment="1">
      <alignment horizontal="right" vertical="center" wrapText="1"/>
    </xf>
    <xf numFmtId="165" fontId="1" fillId="37" borderId="25" xfId="55" applyNumberFormat="1" applyFont="1" applyFill="1" applyBorder="1" applyAlignment="1">
      <alignment horizontal="right" vertical="center" wrapText="1"/>
    </xf>
    <xf numFmtId="0" fontId="2" fillId="35" borderId="42" xfId="52" applyFont="1" applyFill="1" applyBorder="1" applyAlignment="1">
      <alignment horizontal="center" vertical="center" wrapText="1"/>
      <protection/>
    </xf>
    <xf numFmtId="0" fontId="2" fillId="35" borderId="43" xfId="52" applyFont="1" applyFill="1" applyBorder="1" applyAlignment="1">
      <alignment horizontal="center" vertical="center" wrapText="1"/>
      <protection/>
    </xf>
    <xf numFmtId="0" fontId="2" fillId="35" borderId="44" xfId="52" applyFont="1" applyFill="1" applyBorder="1" applyAlignment="1">
      <alignment horizontal="center" vertical="center" wrapText="1"/>
      <protection/>
    </xf>
    <xf numFmtId="0" fontId="38" fillId="19" borderId="30" xfId="0" applyFont="1" applyFill="1" applyBorder="1" applyAlignment="1">
      <alignment horizontal="center" vertical="center" wrapText="1"/>
    </xf>
    <xf numFmtId="0" fontId="38" fillId="19" borderId="4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16" borderId="15" xfId="0" applyFont="1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4" fillId="16" borderId="39" xfId="0" applyFont="1" applyFill="1" applyBorder="1" applyAlignment="1">
      <alignment horizontal="center" vertical="center" wrapText="1"/>
    </xf>
    <xf numFmtId="0" fontId="38" fillId="15" borderId="28" xfId="0" applyFont="1" applyFill="1" applyBorder="1" applyAlignment="1">
      <alignment horizontal="center" vertical="center" wrapText="1"/>
    </xf>
    <xf numFmtId="0" fontId="38" fillId="15" borderId="16" xfId="0" applyFont="1" applyFill="1" applyBorder="1" applyAlignment="1">
      <alignment horizontal="center" vertical="center" wrapText="1"/>
    </xf>
    <xf numFmtId="0" fontId="38" fillId="15" borderId="34" xfId="0" applyFont="1" applyFill="1" applyBorder="1" applyAlignment="1">
      <alignment horizontal="center" vertical="center" wrapText="1"/>
    </xf>
    <xf numFmtId="0" fontId="2" fillId="38" borderId="40" xfId="52" applyFont="1" applyFill="1" applyBorder="1" applyAlignment="1">
      <alignment horizontal="center" vertical="center" wrapText="1"/>
      <protection/>
    </xf>
    <xf numFmtId="0" fontId="2" fillId="38" borderId="46" xfId="52" applyFont="1" applyFill="1" applyBorder="1" applyAlignment="1">
      <alignment horizontal="center" vertical="center" wrapText="1"/>
      <protection/>
    </xf>
    <xf numFmtId="0" fontId="2" fillId="38" borderId="47" xfId="52" applyFont="1" applyFill="1" applyBorder="1" applyAlignment="1">
      <alignment horizontal="center" vertical="center" wrapText="1"/>
      <protection/>
    </xf>
    <xf numFmtId="0" fontId="2" fillId="38" borderId="48" xfId="52" applyFont="1" applyFill="1" applyBorder="1" applyAlignment="1">
      <alignment horizontal="center" vertical="center" wrapText="1"/>
      <protection/>
    </xf>
    <xf numFmtId="0" fontId="38" fillId="19" borderId="41" xfId="0" applyFont="1" applyFill="1" applyBorder="1" applyAlignment="1">
      <alignment horizontal="center" vertical="center" wrapText="1"/>
    </xf>
    <xf numFmtId="0" fontId="38" fillId="19" borderId="4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rmal_Regimen EP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1">
    <dxf>
      <fill>
        <patternFill>
          <bgColor theme="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0"/>
      <c:rotY val="20"/>
      <c:depthPercent val="100"/>
      <c:rAngAx val="1"/>
    </c:view3D>
    <c:plotArea>
      <c:layout>
        <c:manualLayout>
          <c:xMode val="edge"/>
          <c:yMode val="edge"/>
          <c:x val="0.011"/>
          <c:y val="0.0345"/>
          <c:w val="0.9767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- 2022'!$E$2:$R$2</c:f>
              <c:strCache/>
            </c:strRef>
          </c:cat>
          <c:val>
            <c:numRef>
              <c:f>'BDUA - 2022'!$E$67:$R$67</c:f>
              <c:numCache/>
            </c:numRef>
          </c:val>
          <c:shape val="box"/>
        </c:ser>
        <c:shape val="box"/>
        <c:axId val="3265326"/>
        <c:axId val="29387935"/>
      </c:bar3DChart>
      <c:catAx>
        <c:axId val="326532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387935"/>
        <c:crosses val="autoZero"/>
        <c:auto val="1"/>
        <c:lblOffset val="100"/>
        <c:tickLblSkip val="1"/>
        <c:noMultiLvlLbl val="0"/>
      </c:catAx>
      <c:valAx>
        <c:axId val="293879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532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8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0345"/>
          <c:w val="0.976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- 2022'!$T$2:$AG$2</c:f>
              <c:strCache/>
            </c:strRef>
          </c:cat>
          <c:val>
            <c:numRef>
              <c:f>'BDUA - 2022'!$T$67:$AG$67</c:f>
              <c:numCache/>
            </c:numRef>
          </c:val>
          <c:shape val="box"/>
        </c:ser>
        <c:shape val="box"/>
        <c:axId val="63164824"/>
        <c:axId val="31612505"/>
      </c:bar3DChart>
      <c:catAx>
        <c:axId val="6316482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612505"/>
        <c:crosses val="autoZero"/>
        <c:auto val="1"/>
        <c:lblOffset val="100"/>
        <c:tickLblSkip val="1"/>
        <c:noMultiLvlLbl val="0"/>
      </c:catAx>
      <c:valAx>
        <c:axId val="316125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6482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69</xdr:row>
      <xdr:rowOff>0</xdr:rowOff>
    </xdr:from>
    <xdr:to>
      <xdr:col>18</xdr:col>
      <xdr:colOff>904875</xdr:colOff>
      <xdr:row>83</xdr:row>
      <xdr:rowOff>76200</xdr:rowOff>
    </xdr:to>
    <xdr:graphicFrame>
      <xdr:nvGraphicFramePr>
        <xdr:cNvPr id="1" name="2 Gráfico"/>
        <xdr:cNvGraphicFramePr/>
      </xdr:nvGraphicFramePr>
      <xdr:xfrm>
        <a:off x="3095625" y="14325600"/>
        <a:ext cx="84010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914400</xdr:colOff>
      <xdr:row>69</xdr:row>
      <xdr:rowOff>0</xdr:rowOff>
    </xdr:from>
    <xdr:to>
      <xdr:col>33</xdr:col>
      <xdr:colOff>800100</xdr:colOff>
      <xdr:row>83</xdr:row>
      <xdr:rowOff>76200</xdr:rowOff>
    </xdr:to>
    <xdr:graphicFrame>
      <xdr:nvGraphicFramePr>
        <xdr:cNvPr id="2" name="3 Gráfico"/>
        <xdr:cNvGraphicFramePr/>
      </xdr:nvGraphicFramePr>
      <xdr:xfrm>
        <a:off x="11506200" y="14325600"/>
        <a:ext cx="81629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9"/>
  <sheetViews>
    <sheetView tabSelected="1" zoomScale="85" zoomScaleNormal="85" zoomScalePageLayoutView="0" workbookViewId="0" topLeftCell="A1">
      <selection activeCell="A1" sqref="A1:B2"/>
    </sheetView>
  </sheetViews>
  <sheetFormatPr defaultColWidth="11.421875" defaultRowHeight="15"/>
  <cols>
    <col min="1" max="1" width="6.140625" style="1" bestFit="1" customWidth="1"/>
    <col min="2" max="2" width="23.421875" style="1" bestFit="1" customWidth="1"/>
    <col min="3" max="3" width="13.8515625" style="1" bestFit="1" customWidth="1"/>
    <col min="4" max="4" width="3.140625" style="1" customWidth="1"/>
    <col min="5" max="5" width="9.421875" style="1" bestFit="1" customWidth="1"/>
    <col min="6" max="6" width="8.8515625" style="1" bestFit="1" customWidth="1"/>
    <col min="7" max="7" width="6.00390625" style="1" bestFit="1" customWidth="1"/>
    <col min="8" max="8" width="8.7109375" style="1" bestFit="1" customWidth="1"/>
    <col min="9" max="9" width="10.57421875" style="1" bestFit="1" customWidth="1"/>
    <col min="10" max="10" width="8.8515625" style="1" bestFit="1" customWidth="1"/>
    <col min="11" max="11" width="7.7109375" style="1" bestFit="1" customWidth="1"/>
    <col min="12" max="12" width="7.8515625" style="1" bestFit="1" customWidth="1"/>
    <col min="13" max="13" width="8.8515625" style="1" bestFit="1" customWidth="1"/>
    <col min="14" max="14" width="7.8515625" style="1" bestFit="1" customWidth="1"/>
    <col min="15" max="15" width="7.7109375" style="1" bestFit="1" customWidth="1"/>
    <col min="16" max="16" width="7.8515625" style="1" bestFit="1" customWidth="1"/>
    <col min="17" max="18" width="6.00390625" style="1" bestFit="1" customWidth="1"/>
    <col min="19" max="19" width="13.8515625" style="1" bestFit="1" customWidth="1"/>
    <col min="20" max="20" width="9.28125" style="1" bestFit="1" customWidth="1"/>
    <col min="21" max="21" width="6.7109375" style="1" bestFit="1" customWidth="1"/>
    <col min="22" max="22" width="9.7109375" style="1" bestFit="1" customWidth="1"/>
    <col min="23" max="23" width="9.140625" style="1" bestFit="1" customWidth="1"/>
    <col min="24" max="24" width="8.57421875" style="1" bestFit="1" customWidth="1"/>
    <col min="25" max="25" width="10.00390625" style="1" bestFit="1" customWidth="1"/>
    <col min="26" max="26" width="8.7109375" style="1" bestFit="1" customWidth="1"/>
    <col min="27" max="27" width="4.57421875" style="1" bestFit="1" customWidth="1"/>
    <col min="28" max="29" width="5.8515625" style="1" bestFit="1" customWidth="1"/>
    <col min="30" max="30" width="7.7109375" style="1" bestFit="1" customWidth="1"/>
    <col min="31" max="31" width="8.7109375" style="1" bestFit="1" customWidth="1"/>
    <col min="32" max="33" width="7.7109375" style="1" bestFit="1" customWidth="1"/>
    <col min="34" max="34" width="12.140625" style="1" customWidth="1"/>
    <col min="35" max="35" width="8.7109375" style="1" bestFit="1" customWidth="1"/>
    <col min="36" max="36" width="10.28125" style="1" bestFit="1" customWidth="1"/>
    <col min="37" max="37" width="8.8515625" style="1" bestFit="1" customWidth="1"/>
    <col min="38" max="38" width="9.140625" style="1" customWidth="1"/>
    <col min="39" max="39" width="6.7109375" style="1" bestFit="1" customWidth="1"/>
    <col min="40" max="40" width="10.28125" style="1" bestFit="1" customWidth="1"/>
    <col min="41" max="16384" width="11.421875" style="1" customWidth="1"/>
  </cols>
  <sheetData>
    <row r="1" spans="1:40" ht="33" customHeight="1" thickBot="1">
      <c r="A1" s="96" t="s">
        <v>130</v>
      </c>
      <c r="B1" s="97"/>
      <c r="C1" s="100" t="s">
        <v>137</v>
      </c>
      <c r="D1" s="26"/>
      <c r="E1" s="90" t="s">
        <v>135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2"/>
      <c r="T1" s="93" t="s">
        <v>154</v>
      </c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4"/>
      <c r="AH1" s="95"/>
      <c r="AI1" s="83" t="s">
        <v>141</v>
      </c>
      <c r="AJ1" s="84"/>
      <c r="AK1" s="84"/>
      <c r="AL1" s="84"/>
      <c r="AM1" s="84"/>
      <c r="AN1" s="85"/>
    </row>
    <row r="2" spans="1:40" ht="60.75" thickBot="1">
      <c r="A2" s="98"/>
      <c r="B2" s="99"/>
      <c r="C2" s="101"/>
      <c r="D2" s="26"/>
      <c r="E2" s="22" t="s">
        <v>124</v>
      </c>
      <c r="F2" s="23" t="s">
        <v>125</v>
      </c>
      <c r="G2" s="23" t="s">
        <v>180</v>
      </c>
      <c r="H2" s="23" t="s">
        <v>176</v>
      </c>
      <c r="I2" s="23" t="s">
        <v>172</v>
      </c>
      <c r="J2" s="23" t="s">
        <v>155</v>
      </c>
      <c r="K2" s="23" t="s">
        <v>157</v>
      </c>
      <c r="L2" s="23" t="s">
        <v>156</v>
      </c>
      <c r="M2" s="23" t="s">
        <v>140</v>
      </c>
      <c r="N2" s="23" t="s">
        <v>126</v>
      </c>
      <c r="O2" s="23" t="s">
        <v>151</v>
      </c>
      <c r="P2" s="23" t="s">
        <v>178</v>
      </c>
      <c r="Q2" s="23" t="s">
        <v>171</v>
      </c>
      <c r="R2" s="23" t="s">
        <v>181</v>
      </c>
      <c r="S2" s="13" t="s">
        <v>127</v>
      </c>
      <c r="T2" s="24" t="s">
        <v>142</v>
      </c>
      <c r="U2" s="25" t="s">
        <v>143</v>
      </c>
      <c r="V2" s="25" t="s">
        <v>179</v>
      </c>
      <c r="W2" s="25" t="s">
        <v>172</v>
      </c>
      <c r="X2" s="25" t="s">
        <v>173</v>
      </c>
      <c r="Y2" s="25" t="s">
        <v>153</v>
      </c>
      <c r="Z2" s="25" t="s">
        <v>128</v>
      </c>
      <c r="AA2" s="25" t="s">
        <v>138</v>
      </c>
      <c r="AB2" s="25" t="s">
        <v>152</v>
      </c>
      <c r="AC2" s="25" t="s">
        <v>139</v>
      </c>
      <c r="AD2" s="25" t="s">
        <v>140</v>
      </c>
      <c r="AE2" s="25" t="s">
        <v>151</v>
      </c>
      <c r="AF2" s="25" t="s">
        <v>144</v>
      </c>
      <c r="AG2" s="25" t="s">
        <v>181</v>
      </c>
      <c r="AH2" s="41" t="s">
        <v>129</v>
      </c>
      <c r="AI2" s="52" t="s">
        <v>147</v>
      </c>
      <c r="AJ2" s="53" t="s">
        <v>163</v>
      </c>
      <c r="AK2" s="53" t="s">
        <v>148</v>
      </c>
      <c r="AL2" s="53" t="s">
        <v>149</v>
      </c>
      <c r="AM2" s="54" t="s">
        <v>150</v>
      </c>
      <c r="AN2" s="58" t="s">
        <v>146</v>
      </c>
    </row>
    <row r="3" spans="1:40" ht="15" customHeight="1">
      <c r="A3" s="16" t="s">
        <v>0</v>
      </c>
      <c r="B3" s="17" t="s">
        <v>1</v>
      </c>
      <c r="C3" s="18">
        <f aca="true" t="shared" si="0" ref="C3:C34">SUM(AN3,AH3,S3)</f>
        <v>427920</v>
      </c>
      <c r="D3" s="27"/>
      <c r="E3" s="3">
        <v>171568</v>
      </c>
      <c r="F3" s="7">
        <v>0</v>
      </c>
      <c r="G3" s="4">
        <v>0</v>
      </c>
      <c r="H3" s="4">
        <v>8</v>
      </c>
      <c r="I3" s="4">
        <v>10</v>
      </c>
      <c r="J3" s="4">
        <v>6356</v>
      </c>
      <c r="K3" s="4">
        <v>26193</v>
      </c>
      <c r="L3" s="4">
        <v>2</v>
      </c>
      <c r="M3" s="4">
        <v>12083</v>
      </c>
      <c r="N3" s="4">
        <v>12061</v>
      </c>
      <c r="O3" s="4">
        <v>11522</v>
      </c>
      <c r="P3" s="4">
        <v>1</v>
      </c>
      <c r="Q3" s="4">
        <v>1</v>
      </c>
      <c r="R3" s="4">
        <v>0</v>
      </c>
      <c r="S3" s="14">
        <f aca="true" t="shared" si="1" ref="S3:S34">SUM(E3:R3)</f>
        <v>239805</v>
      </c>
      <c r="T3" s="33">
        <v>19448</v>
      </c>
      <c r="U3" s="33">
        <v>209</v>
      </c>
      <c r="V3" s="33">
        <v>1</v>
      </c>
      <c r="W3" s="33">
        <v>1</v>
      </c>
      <c r="X3" s="33">
        <v>0</v>
      </c>
      <c r="Y3" s="33">
        <v>6553</v>
      </c>
      <c r="Z3" s="33">
        <v>94289</v>
      </c>
      <c r="AA3" s="33">
        <v>31</v>
      </c>
      <c r="AB3" s="33">
        <v>6</v>
      </c>
      <c r="AC3" s="33">
        <v>12</v>
      </c>
      <c r="AD3" s="33">
        <v>51527</v>
      </c>
      <c r="AE3" s="33">
        <v>811</v>
      </c>
      <c r="AF3" s="2">
        <v>1483</v>
      </c>
      <c r="AG3" s="2">
        <v>0</v>
      </c>
      <c r="AH3" s="42">
        <f aca="true" t="shared" si="2" ref="AH3:AH34">SUM(T3:AG3)</f>
        <v>174371</v>
      </c>
      <c r="AI3" s="50">
        <v>125</v>
      </c>
      <c r="AJ3" s="51">
        <v>12601</v>
      </c>
      <c r="AK3" s="51">
        <v>1016</v>
      </c>
      <c r="AL3" s="51">
        <v>1</v>
      </c>
      <c r="AM3" s="55">
        <v>1</v>
      </c>
      <c r="AN3" s="38">
        <f>SUM(AI3:AM3)</f>
        <v>13744</v>
      </c>
    </row>
    <row r="4" spans="1:40" ht="15" customHeight="1">
      <c r="A4" s="19" t="s">
        <v>2</v>
      </c>
      <c r="B4" s="20" t="s">
        <v>131</v>
      </c>
      <c r="C4" s="21">
        <f t="shared" si="0"/>
        <v>7654</v>
      </c>
      <c r="D4" s="27"/>
      <c r="E4" s="5">
        <v>4614</v>
      </c>
      <c r="F4" s="6">
        <v>1871</v>
      </c>
      <c r="G4" s="8">
        <v>0</v>
      </c>
      <c r="H4" s="8">
        <v>0</v>
      </c>
      <c r="I4" s="6">
        <v>0</v>
      </c>
      <c r="J4" s="6">
        <v>0</v>
      </c>
      <c r="K4" s="6">
        <v>614</v>
      </c>
      <c r="L4" s="6">
        <v>0</v>
      </c>
      <c r="M4" s="6">
        <v>5</v>
      </c>
      <c r="N4" s="6">
        <v>0</v>
      </c>
      <c r="O4" s="6">
        <v>22</v>
      </c>
      <c r="P4" s="6">
        <v>0</v>
      </c>
      <c r="Q4" s="6">
        <v>0</v>
      </c>
      <c r="R4" s="6">
        <v>0</v>
      </c>
      <c r="S4" s="15">
        <f t="shared" si="1"/>
        <v>7126</v>
      </c>
      <c r="T4" s="34">
        <v>137</v>
      </c>
      <c r="U4" s="34">
        <v>47</v>
      </c>
      <c r="V4" s="34">
        <v>0</v>
      </c>
      <c r="W4" s="34">
        <v>0</v>
      </c>
      <c r="X4" s="34">
        <v>0</v>
      </c>
      <c r="Y4" s="34">
        <v>0</v>
      </c>
      <c r="Z4" s="34">
        <v>45</v>
      </c>
      <c r="AA4" s="34">
        <v>2</v>
      </c>
      <c r="AB4" s="34">
        <v>0</v>
      </c>
      <c r="AC4" s="34">
        <v>0</v>
      </c>
      <c r="AD4" s="34">
        <v>129</v>
      </c>
      <c r="AE4" s="34">
        <v>1</v>
      </c>
      <c r="AF4" s="9">
        <v>0</v>
      </c>
      <c r="AG4" s="9">
        <v>0</v>
      </c>
      <c r="AH4" s="43">
        <f t="shared" si="2"/>
        <v>361</v>
      </c>
      <c r="AI4" s="49">
        <v>0</v>
      </c>
      <c r="AJ4" s="47">
        <v>167</v>
      </c>
      <c r="AK4" s="47">
        <v>0</v>
      </c>
      <c r="AL4" s="47">
        <v>0</v>
      </c>
      <c r="AM4" s="56">
        <v>0</v>
      </c>
      <c r="AN4" s="39">
        <f aca="true" t="shared" si="3" ref="AN4:AN67">SUM(AI4:AM4)</f>
        <v>167</v>
      </c>
    </row>
    <row r="5" spans="1:40" ht="15" customHeight="1">
      <c r="A5" s="16" t="s">
        <v>3</v>
      </c>
      <c r="B5" s="17" t="s">
        <v>4</v>
      </c>
      <c r="C5" s="18">
        <f t="shared" si="0"/>
        <v>7562</v>
      </c>
      <c r="D5" s="27"/>
      <c r="E5" s="3">
        <v>2294</v>
      </c>
      <c r="F5" s="7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4617</v>
      </c>
      <c r="O5" s="4">
        <v>30</v>
      </c>
      <c r="P5" s="4">
        <v>0</v>
      </c>
      <c r="Q5" s="4">
        <v>0</v>
      </c>
      <c r="R5" s="4">
        <v>0</v>
      </c>
      <c r="S5" s="14">
        <f t="shared" si="1"/>
        <v>6941</v>
      </c>
      <c r="T5" s="33">
        <v>129</v>
      </c>
      <c r="U5" s="33">
        <v>0</v>
      </c>
      <c r="V5" s="33">
        <v>0</v>
      </c>
      <c r="W5" s="33">
        <v>0</v>
      </c>
      <c r="X5" s="33">
        <v>0</v>
      </c>
      <c r="Y5" s="33">
        <v>0</v>
      </c>
      <c r="Z5" s="33">
        <v>0</v>
      </c>
      <c r="AA5" s="33">
        <v>0</v>
      </c>
      <c r="AB5" s="33">
        <v>0</v>
      </c>
      <c r="AC5" s="33">
        <v>0</v>
      </c>
      <c r="AD5" s="33">
        <v>119</v>
      </c>
      <c r="AE5" s="33">
        <v>0</v>
      </c>
      <c r="AF5" s="2">
        <v>351</v>
      </c>
      <c r="AG5" s="2">
        <v>0</v>
      </c>
      <c r="AH5" s="42">
        <f t="shared" si="2"/>
        <v>599</v>
      </c>
      <c r="AI5" s="48">
        <v>0</v>
      </c>
      <c r="AJ5" s="46">
        <v>22</v>
      </c>
      <c r="AK5" s="46">
        <v>0</v>
      </c>
      <c r="AL5" s="46">
        <v>0</v>
      </c>
      <c r="AM5" s="57">
        <v>0</v>
      </c>
      <c r="AN5" s="59">
        <f t="shared" si="3"/>
        <v>22</v>
      </c>
    </row>
    <row r="6" spans="1:40" ht="15" customHeight="1">
      <c r="A6" s="19" t="s">
        <v>5</v>
      </c>
      <c r="B6" s="20" t="s">
        <v>6</v>
      </c>
      <c r="C6" s="21">
        <f t="shared" si="0"/>
        <v>6777</v>
      </c>
      <c r="D6" s="27"/>
      <c r="E6" s="5">
        <v>3839</v>
      </c>
      <c r="F6" s="6">
        <v>0</v>
      </c>
      <c r="G6" s="8">
        <v>0</v>
      </c>
      <c r="H6" s="8">
        <v>0</v>
      </c>
      <c r="I6" s="6">
        <v>0</v>
      </c>
      <c r="J6" s="6">
        <v>0</v>
      </c>
      <c r="K6" s="6">
        <v>2325</v>
      </c>
      <c r="L6" s="6">
        <v>0</v>
      </c>
      <c r="M6" s="6">
        <v>11</v>
      </c>
      <c r="N6" s="6">
        <v>1</v>
      </c>
      <c r="O6" s="6">
        <v>54</v>
      </c>
      <c r="P6" s="6">
        <v>0</v>
      </c>
      <c r="Q6" s="6">
        <v>0</v>
      </c>
      <c r="R6" s="6">
        <v>0</v>
      </c>
      <c r="S6" s="15">
        <f t="shared" si="1"/>
        <v>6230</v>
      </c>
      <c r="T6" s="34">
        <v>76</v>
      </c>
      <c r="U6" s="34">
        <v>0</v>
      </c>
      <c r="V6" s="34">
        <v>0</v>
      </c>
      <c r="W6" s="34">
        <v>0</v>
      </c>
      <c r="X6" s="34">
        <v>0</v>
      </c>
      <c r="Y6" s="34">
        <v>0</v>
      </c>
      <c r="Z6" s="34">
        <v>106</v>
      </c>
      <c r="AA6" s="34">
        <v>0</v>
      </c>
      <c r="AB6" s="34">
        <v>0</v>
      </c>
      <c r="AC6" s="34">
        <v>0</v>
      </c>
      <c r="AD6" s="34">
        <v>221</v>
      </c>
      <c r="AE6" s="34">
        <v>1</v>
      </c>
      <c r="AF6" s="9">
        <v>0</v>
      </c>
      <c r="AG6" s="9">
        <v>0</v>
      </c>
      <c r="AH6" s="43">
        <f t="shared" si="2"/>
        <v>404</v>
      </c>
      <c r="AI6" s="49">
        <v>0</v>
      </c>
      <c r="AJ6" s="47">
        <v>141</v>
      </c>
      <c r="AK6" s="47">
        <v>0</v>
      </c>
      <c r="AL6" s="47">
        <v>2</v>
      </c>
      <c r="AM6" s="56">
        <v>0</v>
      </c>
      <c r="AN6" s="39">
        <f t="shared" si="3"/>
        <v>143</v>
      </c>
    </row>
    <row r="7" spans="1:40" ht="15" customHeight="1">
      <c r="A7" s="16" t="s">
        <v>7</v>
      </c>
      <c r="B7" s="17" t="s">
        <v>8</v>
      </c>
      <c r="C7" s="18">
        <f t="shared" si="0"/>
        <v>6371</v>
      </c>
      <c r="D7" s="27"/>
      <c r="E7" s="3">
        <v>3866</v>
      </c>
      <c r="F7" s="7">
        <v>0</v>
      </c>
      <c r="G7" s="4">
        <v>0</v>
      </c>
      <c r="H7" s="4">
        <v>0</v>
      </c>
      <c r="I7" s="4">
        <v>0</v>
      </c>
      <c r="J7" s="4">
        <v>0</v>
      </c>
      <c r="K7" s="4">
        <v>2050</v>
      </c>
      <c r="L7" s="4">
        <v>0</v>
      </c>
      <c r="M7" s="4">
        <v>6</v>
      </c>
      <c r="N7" s="4">
        <v>1</v>
      </c>
      <c r="O7" s="4">
        <v>41</v>
      </c>
      <c r="P7" s="4">
        <v>0</v>
      </c>
      <c r="Q7" s="4">
        <v>0</v>
      </c>
      <c r="R7" s="4">
        <v>0</v>
      </c>
      <c r="S7" s="14">
        <f t="shared" si="1"/>
        <v>5964</v>
      </c>
      <c r="T7" s="33">
        <v>99</v>
      </c>
      <c r="U7" s="33">
        <v>0</v>
      </c>
      <c r="V7" s="33">
        <v>0</v>
      </c>
      <c r="W7" s="33">
        <v>0</v>
      </c>
      <c r="X7" s="33">
        <v>0</v>
      </c>
      <c r="Y7" s="33">
        <v>0</v>
      </c>
      <c r="Z7" s="33">
        <v>137</v>
      </c>
      <c r="AA7" s="33">
        <v>0</v>
      </c>
      <c r="AB7" s="33">
        <v>0</v>
      </c>
      <c r="AC7" s="33">
        <v>0</v>
      </c>
      <c r="AD7" s="33">
        <v>119</v>
      </c>
      <c r="AE7" s="33">
        <v>0</v>
      </c>
      <c r="AF7" s="2">
        <v>0</v>
      </c>
      <c r="AG7" s="2">
        <v>0</v>
      </c>
      <c r="AH7" s="42">
        <f t="shared" si="2"/>
        <v>355</v>
      </c>
      <c r="AI7" s="48">
        <v>0</v>
      </c>
      <c r="AJ7" s="46">
        <v>52</v>
      </c>
      <c r="AK7" s="46">
        <v>0</v>
      </c>
      <c r="AL7" s="46">
        <v>0</v>
      </c>
      <c r="AM7" s="57">
        <v>0</v>
      </c>
      <c r="AN7" s="59">
        <f t="shared" si="3"/>
        <v>52</v>
      </c>
    </row>
    <row r="8" spans="1:40" ht="15" customHeight="1">
      <c r="A8" s="19" t="s">
        <v>9</v>
      </c>
      <c r="B8" s="20" t="s">
        <v>10</v>
      </c>
      <c r="C8" s="21">
        <f t="shared" si="0"/>
        <v>37206</v>
      </c>
      <c r="D8" s="27"/>
      <c r="E8" s="5">
        <v>33022</v>
      </c>
      <c r="F8" s="6">
        <v>1890</v>
      </c>
      <c r="G8" s="8">
        <v>0</v>
      </c>
      <c r="H8" s="8">
        <v>0</v>
      </c>
      <c r="I8" s="6">
        <v>0</v>
      </c>
      <c r="J8" s="6">
        <v>0</v>
      </c>
      <c r="K8" s="6">
        <v>0</v>
      </c>
      <c r="L8" s="6">
        <v>0</v>
      </c>
      <c r="M8" s="6">
        <v>6</v>
      </c>
      <c r="N8" s="6">
        <v>2</v>
      </c>
      <c r="O8" s="6">
        <v>213</v>
      </c>
      <c r="P8" s="6">
        <v>0</v>
      </c>
      <c r="Q8" s="6">
        <v>0</v>
      </c>
      <c r="R8" s="6">
        <v>0</v>
      </c>
      <c r="S8" s="15">
        <f t="shared" si="1"/>
        <v>35133</v>
      </c>
      <c r="T8" s="34">
        <v>629</v>
      </c>
      <c r="U8" s="34">
        <v>23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488</v>
      </c>
      <c r="AE8" s="34">
        <v>1</v>
      </c>
      <c r="AF8" s="9">
        <v>0</v>
      </c>
      <c r="AG8" s="9">
        <v>0</v>
      </c>
      <c r="AH8" s="43">
        <f t="shared" si="2"/>
        <v>1141</v>
      </c>
      <c r="AI8" s="49">
        <v>0</v>
      </c>
      <c r="AJ8" s="47">
        <v>932</v>
      </c>
      <c r="AK8" s="47">
        <v>0</v>
      </c>
      <c r="AL8" s="47">
        <v>0</v>
      </c>
      <c r="AM8" s="56">
        <v>0</v>
      </c>
      <c r="AN8" s="39">
        <f t="shared" si="3"/>
        <v>932</v>
      </c>
    </row>
    <row r="9" spans="1:40" ht="15" customHeight="1">
      <c r="A9" s="16" t="s">
        <v>11</v>
      </c>
      <c r="B9" s="17" t="s">
        <v>12</v>
      </c>
      <c r="C9" s="18">
        <f t="shared" si="0"/>
        <v>5148</v>
      </c>
      <c r="D9" s="27"/>
      <c r="E9" s="3">
        <v>3238</v>
      </c>
      <c r="F9" s="7">
        <v>0</v>
      </c>
      <c r="G9" s="4">
        <v>0</v>
      </c>
      <c r="H9" s="4">
        <v>0</v>
      </c>
      <c r="I9" s="4">
        <v>0</v>
      </c>
      <c r="J9" s="4">
        <v>0</v>
      </c>
      <c r="K9" s="4">
        <v>1475</v>
      </c>
      <c r="L9" s="4">
        <v>0</v>
      </c>
      <c r="M9" s="4">
        <v>1</v>
      </c>
      <c r="N9" s="4">
        <v>0</v>
      </c>
      <c r="O9" s="4">
        <v>21</v>
      </c>
      <c r="P9" s="4">
        <v>0</v>
      </c>
      <c r="Q9" s="4">
        <v>0</v>
      </c>
      <c r="R9" s="4">
        <v>0</v>
      </c>
      <c r="S9" s="14">
        <f t="shared" si="1"/>
        <v>4735</v>
      </c>
      <c r="T9" s="33">
        <v>70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89</v>
      </c>
      <c r="AA9" s="33">
        <v>0</v>
      </c>
      <c r="AB9" s="33">
        <v>0</v>
      </c>
      <c r="AC9" s="33">
        <v>0</v>
      </c>
      <c r="AD9" s="33">
        <v>79</v>
      </c>
      <c r="AE9" s="33">
        <v>0</v>
      </c>
      <c r="AF9" s="2">
        <v>0</v>
      </c>
      <c r="AG9" s="2">
        <v>0</v>
      </c>
      <c r="AH9" s="42">
        <f t="shared" si="2"/>
        <v>238</v>
      </c>
      <c r="AI9" s="48">
        <v>0</v>
      </c>
      <c r="AJ9" s="46">
        <v>175</v>
      </c>
      <c r="AK9" s="46">
        <v>0</v>
      </c>
      <c r="AL9" s="46">
        <v>0</v>
      </c>
      <c r="AM9" s="57">
        <v>0</v>
      </c>
      <c r="AN9" s="59">
        <f t="shared" si="3"/>
        <v>175</v>
      </c>
    </row>
    <row r="10" spans="1:40" ht="15" customHeight="1">
      <c r="A10" s="19" t="s">
        <v>13</v>
      </c>
      <c r="B10" s="20" t="s">
        <v>14</v>
      </c>
      <c r="C10" s="21">
        <f t="shared" si="0"/>
        <v>19572</v>
      </c>
      <c r="D10" s="27"/>
      <c r="E10" s="5">
        <v>13785</v>
      </c>
      <c r="F10" s="6">
        <v>0</v>
      </c>
      <c r="G10" s="8">
        <v>0</v>
      </c>
      <c r="H10" s="8">
        <v>0</v>
      </c>
      <c r="I10" s="6">
        <v>0</v>
      </c>
      <c r="J10" s="6">
        <v>0</v>
      </c>
      <c r="K10" s="6">
        <v>4252</v>
      </c>
      <c r="L10" s="6">
        <v>0</v>
      </c>
      <c r="M10" s="6">
        <v>19</v>
      </c>
      <c r="N10" s="6">
        <v>1</v>
      </c>
      <c r="O10" s="6">
        <v>185</v>
      </c>
      <c r="P10" s="6">
        <v>0</v>
      </c>
      <c r="Q10" s="6">
        <v>0</v>
      </c>
      <c r="R10" s="6">
        <v>0</v>
      </c>
      <c r="S10" s="15">
        <f t="shared" si="1"/>
        <v>18242</v>
      </c>
      <c r="T10" s="34">
        <v>376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294</v>
      </c>
      <c r="AA10" s="34">
        <v>2</v>
      </c>
      <c r="AB10" s="34">
        <v>0</v>
      </c>
      <c r="AC10" s="34">
        <v>0</v>
      </c>
      <c r="AD10" s="34">
        <v>474</v>
      </c>
      <c r="AE10" s="34">
        <v>0</v>
      </c>
      <c r="AF10" s="9">
        <v>0</v>
      </c>
      <c r="AG10" s="9">
        <v>0</v>
      </c>
      <c r="AH10" s="43">
        <f t="shared" si="2"/>
        <v>1146</v>
      </c>
      <c r="AI10" s="49">
        <v>0</v>
      </c>
      <c r="AJ10" s="47">
        <v>184</v>
      </c>
      <c r="AK10" s="47">
        <v>0</v>
      </c>
      <c r="AL10" s="47">
        <v>0</v>
      </c>
      <c r="AM10" s="56">
        <v>0</v>
      </c>
      <c r="AN10" s="39">
        <f t="shared" si="3"/>
        <v>184</v>
      </c>
    </row>
    <row r="11" spans="1:40" ht="15" customHeight="1">
      <c r="A11" s="16" t="s">
        <v>15</v>
      </c>
      <c r="B11" s="17" t="s">
        <v>16</v>
      </c>
      <c r="C11" s="18">
        <f t="shared" si="0"/>
        <v>7869</v>
      </c>
      <c r="D11" s="27"/>
      <c r="E11" s="3">
        <v>5760</v>
      </c>
      <c r="F11" s="7">
        <v>1582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2</v>
      </c>
      <c r="N11" s="4">
        <v>0</v>
      </c>
      <c r="O11" s="4">
        <v>36</v>
      </c>
      <c r="P11" s="4">
        <v>0</v>
      </c>
      <c r="Q11" s="4">
        <v>0</v>
      </c>
      <c r="R11" s="4">
        <v>0</v>
      </c>
      <c r="S11" s="14">
        <f t="shared" si="1"/>
        <v>7380</v>
      </c>
      <c r="T11" s="33">
        <v>132</v>
      </c>
      <c r="U11" s="33">
        <v>39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181</v>
      </c>
      <c r="AE11" s="33">
        <v>0</v>
      </c>
      <c r="AF11" s="2">
        <v>0</v>
      </c>
      <c r="AG11" s="2">
        <v>0</v>
      </c>
      <c r="AH11" s="42">
        <f t="shared" si="2"/>
        <v>352</v>
      </c>
      <c r="AI11" s="48">
        <v>0</v>
      </c>
      <c r="AJ11" s="46">
        <v>137</v>
      </c>
      <c r="AK11" s="46">
        <v>0</v>
      </c>
      <c r="AL11" s="46">
        <v>0</v>
      </c>
      <c r="AM11" s="57">
        <v>0</v>
      </c>
      <c r="AN11" s="59">
        <f t="shared" si="3"/>
        <v>137</v>
      </c>
    </row>
    <row r="12" spans="1:40" ht="15" customHeight="1">
      <c r="A12" s="19" t="s">
        <v>17</v>
      </c>
      <c r="B12" s="20" t="s">
        <v>18</v>
      </c>
      <c r="C12" s="21">
        <f t="shared" si="0"/>
        <v>8819</v>
      </c>
      <c r="D12" s="27"/>
      <c r="E12" s="5">
        <v>6382</v>
      </c>
      <c r="F12" s="6">
        <v>0</v>
      </c>
      <c r="G12" s="8">
        <v>0</v>
      </c>
      <c r="H12" s="8">
        <v>0</v>
      </c>
      <c r="I12" s="6">
        <v>0</v>
      </c>
      <c r="J12" s="6">
        <v>0</v>
      </c>
      <c r="K12" s="6">
        <v>1715</v>
      </c>
      <c r="L12" s="6">
        <v>0</v>
      </c>
      <c r="M12" s="6">
        <v>10</v>
      </c>
      <c r="N12" s="6">
        <v>0</v>
      </c>
      <c r="O12" s="6">
        <v>90</v>
      </c>
      <c r="P12" s="6">
        <v>0</v>
      </c>
      <c r="Q12" s="6">
        <v>0</v>
      </c>
      <c r="R12" s="6">
        <v>0</v>
      </c>
      <c r="S12" s="15">
        <f t="shared" si="1"/>
        <v>8197</v>
      </c>
      <c r="T12" s="34">
        <v>182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94</v>
      </c>
      <c r="AA12" s="34">
        <v>0</v>
      </c>
      <c r="AB12" s="34">
        <v>0</v>
      </c>
      <c r="AC12" s="34">
        <v>0</v>
      </c>
      <c r="AD12" s="34">
        <v>205</v>
      </c>
      <c r="AE12" s="34">
        <v>0</v>
      </c>
      <c r="AF12" s="9">
        <v>0</v>
      </c>
      <c r="AG12" s="9">
        <v>0</v>
      </c>
      <c r="AH12" s="43">
        <f t="shared" si="2"/>
        <v>481</v>
      </c>
      <c r="AI12" s="49">
        <v>0</v>
      </c>
      <c r="AJ12" s="47">
        <v>141</v>
      </c>
      <c r="AK12" s="47">
        <v>0</v>
      </c>
      <c r="AL12" s="47">
        <v>0</v>
      </c>
      <c r="AM12" s="56">
        <v>0</v>
      </c>
      <c r="AN12" s="39">
        <f t="shared" si="3"/>
        <v>141</v>
      </c>
    </row>
    <row r="13" spans="1:40" ht="15" customHeight="1">
      <c r="A13" s="16" t="s">
        <v>19</v>
      </c>
      <c r="B13" s="17" t="s">
        <v>20</v>
      </c>
      <c r="C13" s="18">
        <f t="shared" si="0"/>
        <v>6432</v>
      </c>
      <c r="D13" s="27"/>
      <c r="E13" s="3">
        <v>2944</v>
      </c>
      <c r="F13" s="7">
        <v>0</v>
      </c>
      <c r="G13" s="4">
        <v>0</v>
      </c>
      <c r="H13" s="4">
        <v>0</v>
      </c>
      <c r="I13" s="4">
        <v>0</v>
      </c>
      <c r="J13" s="4">
        <v>0</v>
      </c>
      <c r="K13" s="4">
        <v>466</v>
      </c>
      <c r="L13" s="4">
        <v>0</v>
      </c>
      <c r="M13" s="4">
        <v>2</v>
      </c>
      <c r="N13" s="4">
        <v>2395</v>
      </c>
      <c r="O13" s="4">
        <v>44</v>
      </c>
      <c r="P13" s="4">
        <v>0</v>
      </c>
      <c r="Q13" s="4">
        <v>0</v>
      </c>
      <c r="R13" s="4">
        <v>0</v>
      </c>
      <c r="S13" s="14">
        <f t="shared" si="1"/>
        <v>5851</v>
      </c>
      <c r="T13" s="33">
        <v>198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36</v>
      </c>
      <c r="AA13" s="33">
        <v>0</v>
      </c>
      <c r="AB13" s="33">
        <v>0</v>
      </c>
      <c r="AC13" s="33">
        <v>0</v>
      </c>
      <c r="AD13" s="33">
        <v>94</v>
      </c>
      <c r="AE13" s="33">
        <v>0</v>
      </c>
      <c r="AF13" s="2">
        <v>207</v>
      </c>
      <c r="AG13" s="2">
        <v>0</v>
      </c>
      <c r="AH13" s="42">
        <f t="shared" si="2"/>
        <v>535</v>
      </c>
      <c r="AI13" s="48">
        <v>0</v>
      </c>
      <c r="AJ13" s="46">
        <v>46</v>
      </c>
      <c r="AK13" s="46">
        <v>0</v>
      </c>
      <c r="AL13" s="46">
        <v>0</v>
      </c>
      <c r="AM13" s="57">
        <v>0</v>
      </c>
      <c r="AN13" s="59">
        <f t="shared" si="3"/>
        <v>46</v>
      </c>
    </row>
    <row r="14" spans="1:40" ht="15" customHeight="1">
      <c r="A14" s="19" t="s">
        <v>21</v>
      </c>
      <c r="B14" s="20" t="s">
        <v>22</v>
      </c>
      <c r="C14" s="21">
        <f t="shared" si="0"/>
        <v>14174</v>
      </c>
      <c r="D14" s="27"/>
      <c r="E14" s="5">
        <v>6845</v>
      </c>
      <c r="F14" s="6">
        <v>0</v>
      </c>
      <c r="G14" s="8">
        <v>0</v>
      </c>
      <c r="H14" s="8">
        <v>0</v>
      </c>
      <c r="I14" s="6">
        <v>0</v>
      </c>
      <c r="J14" s="6">
        <v>0</v>
      </c>
      <c r="K14" s="6">
        <v>2</v>
      </c>
      <c r="L14" s="6">
        <v>0</v>
      </c>
      <c r="M14" s="6">
        <v>2</v>
      </c>
      <c r="N14" s="6">
        <v>6620</v>
      </c>
      <c r="O14" s="6">
        <v>46</v>
      </c>
      <c r="P14" s="6">
        <v>0</v>
      </c>
      <c r="Q14" s="6">
        <v>0</v>
      </c>
      <c r="R14" s="6">
        <v>0</v>
      </c>
      <c r="S14" s="15">
        <f t="shared" si="1"/>
        <v>13515</v>
      </c>
      <c r="T14" s="34">
        <v>157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100</v>
      </c>
      <c r="AE14" s="34">
        <v>0</v>
      </c>
      <c r="AF14" s="9">
        <v>276</v>
      </c>
      <c r="AG14" s="9">
        <v>0</v>
      </c>
      <c r="AH14" s="43">
        <f t="shared" si="2"/>
        <v>533</v>
      </c>
      <c r="AI14" s="49">
        <v>0</v>
      </c>
      <c r="AJ14" s="47">
        <v>126</v>
      </c>
      <c r="AK14" s="47">
        <v>0</v>
      </c>
      <c r="AL14" s="47">
        <v>0</v>
      </c>
      <c r="AM14" s="56">
        <v>0</v>
      </c>
      <c r="AN14" s="39">
        <f t="shared" si="3"/>
        <v>126</v>
      </c>
    </row>
    <row r="15" spans="1:40" ht="15" customHeight="1">
      <c r="A15" s="16" t="s">
        <v>23</v>
      </c>
      <c r="B15" s="17" t="s">
        <v>24</v>
      </c>
      <c r="C15" s="18">
        <f t="shared" si="0"/>
        <v>9330</v>
      </c>
      <c r="D15" s="27"/>
      <c r="E15" s="3">
        <v>2777</v>
      </c>
      <c r="F15" s="7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9</v>
      </c>
      <c r="N15" s="4">
        <v>6125</v>
      </c>
      <c r="O15" s="4">
        <v>26</v>
      </c>
      <c r="P15" s="4">
        <v>0</v>
      </c>
      <c r="Q15" s="4">
        <v>0</v>
      </c>
      <c r="R15" s="4">
        <v>0</v>
      </c>
      <c r="S15" s="14">
        <f t="shared" si="1"/>
        <v>8937</v>
      </c>
      <c r="T15" s="33">
        <v>220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36</v>
      </c>
      <c r="AE15" s="33">
        <v>0</v>
      </c>
      <c r="AF15" s="2">
        <v>74</v>
      </c>
      <c r="AG15" s="2">
        <v>0</v>
      </c>
      <c r="AH15" s="42">
        <f t="shared" si="2"/>
        <v>330</v>
      </c>
      <c r="AI15" s="48">
        <v>0</v>
      </c>
      <c r="AJ15" s="46">
        <v>63</v>
      </c>
      <c r="AK15" s="46">
        <v>0</v>
      </c>
      <c r="AL15" s="46">
        <v>0</v>
      </c>
      <c r="AM15" s="57">
        <v>0</v>
      </c>
      <c r="AN15" s="59">
        <f t="shared" si="3"/>
        <v>63</v>
      </c>
    </row>
    <row r="16" spans="1:40" ht="15" customHeight="1">
      <c r="A16" s="19" t="s">
        <v>25</v>
      </c>
      <c r="B16" s="20" t="s">
        <v>26</v>
      </c>
      <c r="C16" s="21">
        <f t="shared" si="0"/>
        <v>33708</v>
      </c>
      <c r="D16" s="27"/>
      <c r="E16" s="5">
        <v>2370</v>
      </c>
      <c r="F16" s="6">
        <v>9</v>
      </c>
      <c r="G16" s="8">
        <v>0</v>
      </c>
      <c r="H16" s="8">
        <v>0</v>
      </c>
      <c r="I16" s="6">
        <v>0</v>
      </c>
      <c r="J16" s="6">
        <v>0</v>
      </c>
      <c r="K16" s="6">
        <v>1</v>
      </c>
      <c r="L16" s="6">
        <v>0</v>
      </c>
      <c r="M16" s="6">
        <v>3</v>
      </c>
      <c r="N16" s="6">
        <v>28754</v>
      </c>
      <c r="O16" s="6">
        <v>56</v>
      </c>
      <c r="P16" s="6">
        <v>1</v>
      </c>
      <c r="Q16" s="6">
        <v>0</v>
      </c>
      <c r="R16" s="6">
        <v>0</v>
      </c>
      <c r="S16" s="15">
        <f t="shared" si="1"/>
        <v>31194</v>
      </c>
      <c r="T16" s="34">
        <v>107</v>
      </c>
      <c r="U16" s="34">
        <v>3</v>
      </c>
      <c r="V16" s="34">
        <v>0</v>
      </c>
      <c r="W16" s="34">
        <v>0</v>
      </c>
      <c r="X16" s="34">
        <v>0</v>
      </c>
      <c r="Y16" s="34">
        <v>0</v>
      </c>
      <c r="Z16" s="34">
        <v>1</v>
      </c>
      <c r="AA16" s="34">
        <v>0</v>
      </c>
      <c r="AB16" s="34">
        <v>0</v>
      </c>
      <c r="AC16" s="34">
        <v>0</v>
      </c>
      <c r="AD16" s="34">
        <v>263</v>
      </c>
      <c r="AE16" s="34">
        <v>0</v>
      </c>
      <c r="AF16" s="9">
        <v>1596</v>
      </c>
      <c r="AG16" s="9">
        <v>0</v>
      </c>
      <c r="AH16" s="43">
        <f t="shared" si="2"/>
        <v>1970</v>
      </c>
      <c r="AI16" s="49">
        <v>2</v>
      </c>
      <c r="AJ16" s="47">
        <v>542</v>
      </c>
      <c r="AK16" s="47">
        <v>0</v>
      </c>
      <c r="AL16" s="47">
        <v>0</v>
      </c>
      <c r="AM16" s="56">
        <v>0</v>
      </c>
      <c r="AN16" s="39">
        <f t="shared" si="3"/>
        <v>544</v>
      </c>
    </row>
    <row r="17" spans="1:40" ht="15" customHeight="1">
      <c r="A17" s="16" t="s">
        <v>27</v>
      </c>
      <c r="B17" s="17" t="s">
        <v>28</v>
      </c>
      <c r="C17" s="18">
        <f t="shared" si="0"/>
        <v>7809</v>
      </c>
      <c r="D17" s="27"/>
      <c r="E17" s="3">
        <v>3042</v>
      </c>
      <c r="F17" s="7">
        <v>4365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6</v>
      </c>
      <c r="N17" s="4">
        <v>0</v>
      </c>
      <c r="O17" s="4">
        <v>43</v>
      </c>
      <c r="P17" s="4">
        <v>0</v>
      </c>
      <c r="Q17" s="4">
        <v>0</v>
      </c>
      <c r="R17" s="4">
        <v>0</v>
      </c>
      <c r="S17" s="14">
        <f t="shared" si="1"/>
        <v>7456</v>
      </c>
      <c r="T17" s="33">
        <v>96</v>
      </c>
      <c r="U17" s="33">
        <v>90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61</v>
      </c>
      <c r="AE17" s="33">
        <v>0</v>
      </c>
      <c r="AF17" s="2">
        <v>0</v>
      </c>
      <c r="AG17" s="2">
        <v>0</v>
      </c>
      <c r="AH17" s="42">
        <f t="shared" si="2"/>
        <v>247</v>
      </c>
      <c r="AI17" s="48">
        <v>0</v>
      </c>
      <c r="AJ17" s="46">
        <v>106</v>
      </c>
      <c r="AK17" s="46">
        <v>0</v>
      </c>
      <c r="AL17" s="46">
        <v>0</v>
      </c>
      <c r="AM17" s="57">
        <v>0</v>
      </c>
      <c r="AN17" s="59">
        <f t="shared" si="3"/>
        <v>106</v>
      </c>
    </row>
    <row r="18" spans="1:40" ht="15" customHeight="1">
      <c r="A18" s="19" t="s">
        <v>29</v>
      </c>
      <c r="B18" s="20" t="s">
        <v>30</v>
      </c>
      <c r="C18" s="21">
        <f t="shared" si="0"/>
        <v>10620</v>
      </c>
      <c r="D18" s="27"/>
      <c r="E18" s="5">
        <v>7779</v>
      </c>
      <c r="F18" s="6">
        <v>0</v>
      </c>
      <c r="G18" s="8">
        <v>0</v>
      </c>
      <c r="H18" s="8">
        <v>0</v>
      </c>
      <c r="I18" s="6">
        <v>0</v>
      </c>
      <c r="J18" s="6">
        <v>0</v>
      </c>
      <c r="K18" s="6">
        <v>1602</v>
      </c>
      <c r="L18" s="6">
        <v>0</v>
      </c>
      <c r="M18" s="6">
        <v>6</v>
      </c>
      <c r="N18" s="6">
        <v>0</v>
      </c>
      <c r="O18" s="6">
        <v>98</v>
      </c>
      <c r="P18" s="6">
        <v>0</v>
      </c>
      <c r="Q18" s="6">
        <v>0</v>
      </c>
      <c r="R18" s="6">
        <v>0</v>
      </c>
      <c r="S18" s="15">
        <f t="shared" si="1"/>
        <v>9485</v>
      </c>
      <c r="T18" s="34">
        <v>509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244</v>
      </c>
      <c r="AA18" s="34">
        <v>0</v>
      </c>
      <c r="AB18" s="34">
        <v>0</v>
      </c>
      <c r="AC18" s="34">
        <v>0</v>
      </c>
      <c r="AD18" s="34">
        <v>360</v>
      </c>
      <c r="AE18" s="34">
        <v>0</v>
      </c>
      <c r="AF18" s="9">
        <v>0</v>
      </c>
      <c r="AG18" s="9">
        <v>0</v>
      </c>
      <c r="AH18" s="43">
        <f t="shared" si="2"/>
        <v>1113</v>
      </c>
      <c r="AI18" s="49">
        <v>0</v>
      </c>
      <c r="AJ18" s="47">
        <v>20</v>
      </c>
      <c r="AK18" s="47">
        <v>1</v>
      </c>
      <c r="AL18" s="47">
        <v>1</v>
      </c>
      <c r="AM18" s="56">
        <v>0</v>
      </c>
      <c r="AN18" s="39">
        <f t="shared" si="3"/>
        <v>22</v>
      </c>
    </row>
    <row r="19" spans="1:40" ht="15" customHeight="1">
      <c r="A19" s="16" t="s">
        <v>31</v>
      </c>
      <c r="B19" s="17" t="s">
        <v>32</v>
      </c>
      <c r="C19" s="18">
        <f t="shared" si="0"/>
        <v>22600</v>
      </c>
      <c r="D19" s="27"/>
      <c r="E19" s="3">
        <v>0</v>
      </c>
      <c r="F19" s="7">
        <v>21245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5</v>
      </c>
      <c r="N19" s="4">
        <v>0</v>
      </c>
      <c r="O19" s="4">
        <v>159</v>
      </c>
      <c r="P19" s="4">
        <v>0</v>
      </c>
      <c r="Q19" s="4">
        <v>0</v>
      </c>
      <c r="R19" s="4">
        <v>0</v>
      </c>
      <c r="S19" s="14">
        <f t="shared" si="1"/>
        <v>21409</v>
      </c>
      <c r="T19" s="33">
        <v>0</v>
      </c>
      <c r="U19" s="33">
        <v>370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2</v>
      </c>
      <c r="AB19" s="33">
        <v>0</v>
      </c>
      <c r="AC19" s="33">
        <v>0</v>
      </c>
      <c r="AD19" s="33">
        <v>235</v>
      </c>
      <c r="AE19" s="33">
        <v>0</v>
      </c>
      <c r="AF19" s="2">
        <v>0</v>
      </c>
      <c r="AG19" s="2">
        <v>0</v>
      </c>
      <c r="AH19" s="42">
        <f t="shared" si="2"/>
        <v>607</v>
      </c>
      <c r="AI19" s="48">
        <v>0</v>
      </c>
      <c r="AJ19" s="46">
        <v>584</v>
      </c>
      <c r="AK19" s="46">
        <v>0</v>
      </c>
      <c r="AL19" s="46">
        <v>0</v>
      </c>
      <c r="AM19" s="57">
        <v>0</v>
      </c>
      <c r="AN19" s="59">
        <f t="shared" si="3"/>
        <v>584</v>
      </c>
    </row>
    <row r="20" spans="1:40" ht="15" customHeight="1">
      <c r="A20" s="19" t="s">
        <v>33</v>
      </c>
      <c r="B20" s="20" t="s">
        <v>34</v>
      </c>
      <c r="C20" s="21">
        <f t="shared" si="0"/>
        <v>5905</v>
      </c>
      <c r="D20" s="27"/>
      <c r="E20" s="5">
        <v>4310</v>
      </c>
      <c r="F20" s="6">
        <v>0</v>
      </c>
      <c r="G20" s="8">
        <v>0</v>
      </c>
      <c r="H20" s="8">
        <v>0</v>
      </c>
      <c r="I20" s="6">
        <v>0</v>
      </c>
      <c r="J20" s="6">
        <v>0</v>
      </c>
      <c r="K20" s="6">
        <v>1329</v>
      </c>
      <c r="L20" s="6">
        <v>0</v>
      </c>
      <c r="M20" s="6">
        <v>5</v>
      </c>
      <c r="N20" s="6">
        <v>0</v>
      </c>
      <c r="O20" s="6">
        <v>21</v>
      </c>
      <c r="P20" s="6">
        <v>0</v>
      </c>
      <c r="Q20" s="6">
        <v>0</v>
      </c>
      <c r="R20" s="6">
        <v>0</v>
      </c>
      <c r="S20" s="15">
        <f t="shared" si="1"/>
        <v>5665</v>
      </c>
      <c r="T20" s="34">
        <v>100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75</v>
      </c>
      <c r="AA20" s="34">
        <v>1</v>
      </c>
      <c r="AB20" s="34">
        <v>0</v>
      </c>
      <c r="AC20" s="34">
        <v>0</v>
      </c>
      <c r="AD20" s="34">
        <v>41</v>
      </c>
      <c r="AE20" s="34">
        <v>0</v>
      </c>
      <c r="AF20" s="9">
        <v>0</v>
      </c>
      <c r="AG20" s="9">
        <v>0</v>
      </c>
      <c r="AH20" s="43">
        <f t="shared" si="2"/>
        <v>217</v>
      </c>
      <c r="AI20" s="49">
        <v>0</v>
      </c>
      <c r="AJ20" s="47">
        <v>23</v>
      </c>
      <c r="AK20" s="47">
        <v>0</v>
      </c>
      <c r="AL20" s="47">
        <v>0</v>
      </c>
      <c r="AM20" s="56">
        <v>0</v>
      </c>
      <c r="AN20" s="39">
        <f t="shared" si="3"/>
        <v>23</v>
      </c>
    </row>
    <row r="21" spans="1:40" ht="15" customHeight="1">
      <c r="A21" s="16" t="s">
        <v>35</v>
      </c>
      <c r="B21" s="17" t="s">
        <v>36</v>
      </c>
      <c r="C21" s="18">
        <f t="shared" si="0"/>
        <v>7461</v>
      </c>
      <c r="D21" s="27"/>
      <c r="E21" s="3">
        <v>0</v>
      </c>
      <c r="F21" s="7">
        <v>7131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3</v>
      </c>
      <c r="N21" s="4">
        <v>0</v>
      </c>
      <c r="O21" s="4">
        <v>38</v>
      </c>
      <c r="P21" s="4">
        <v>1</v>
      </c>
      <c r="Q21" s="4">
        <v>0</v>
      </c>
      <c r="R21" s="4">
        <v>0</v>
      </c>
      <c r="S21" s="14">
        <f t="shared" si="1"/>
        <v>7173</v>
      </c>
      <c r="T21" s="33">
        <v>0</v>
      </c>
      <c r="U21" s="33">
        <v>139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1</v>
      </c>
      <c r="AB21" s="33">
        <v>0</v>
      </c>
      <c r="AC21" s="33">
        <v>0</v>
      </c>
      <c r="AD21" s="33">
        <v>58</v>
      </c>
      <c r="AE21" s="33">
        <v>1</v>
      </c>
      <c r="AF21" s="2">
        <v>0</v>
      </c>
      <c r="AG21" s="2">
        <v>0</v>
      </c>
      <c r="AH21" s="42">
        <f t="shared" si="2"/>
        <v>199</v>
      </c>
      <c r="AI21" s="48">
        <v>0</v>
      </c>
      <c r="AJ21" s="46">
        <v>89</v>
      </c>
      <c r="AK21" s="46">
        <v>0</v>
      </c>
      <c r="AL21" s="46">
        <v>0</v>
      </c>
      <c r="AM21" s="57">
        <v>0</v>
      </c>
      <c r="AN21" s="59">
        <f t="shared" si="3"/>
        <v>89</v>
      </c>
    </row>
    <row r="22" spans="1:40" ht="15" customHeight="1">
      <c r="A22" s="19" t="s">
        <v>37</v>
      </c>
      <c r="B22" s="20" t="s">
        <v>38</v>
      </c>
      <c r="C22" s="21">
        <f t="shared" si="0"/>
        <v>13495</v>
      </c>
      <c r="D22" s="27"/>
      <c r="E22" s="5">
        <v>7476</v>
      </c>
      <c r="F22" s="6">
        <v>0</v>
      </c>
      <c r="G22" s="8">
        <v>0</v>
      </c>
      <c r="H22" s="8">
        <v>0</v>
      </c>
      <c r="I22" s="6">
        <v>0</v>
      </c>
      <c r="J22" s="6">
        <v>0</v>
      </c>
      <c r="K22" s="6">
        <v>1240</v>
      </c>
      <c r="L22" s="6">
        <v>0</v>
      </c>
      <c r="M22" s="6">
        <v>0</v>
      </c>
      <c r="N22" s="6">
        <v>3935</v>
      </c>
      <c r="O22" s="6">
        <v>30</v>
      </c>
      <c r="P22" s="6">
        <v>0</v>
      </c>
      <c r="Q22" s="6">
        <v>0</v>
      </c>
      <c r="R22" s="6">
        <v>0</v>
      </c>
      <c r="S22" s="15">
        <f t="shared" si="1"/>
        <v>12681</v>
      </c>
      <c r="T22" s="34">
        <v>143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106</v>
      </c>
      <c r="AA22" s="34">
        <v>0</v>
      </c>
      <c r="AB22" s="34">
        <v>0</v>
      </c>
      <c r="AC22" s="34">
        <v>0</v>
      </c>
      <c r="AD22" s="34">
        <v>204</v>
      </c>
      <c r="AE22" s="34">
        <v>1</v>
      </c>
      <c r="AF22" s="9">
        <v>136</v>
      </c>
      <c r="AG22" s="9">
        <v>0</v>
      </c>
      <c r="AH22" s="43">
        <f t="shared" si="2"/>
        <v>590</v>
      </c>
      <c r="AI22" s="49">
        <v>0</v>
      </c>
      <c r="AJ22" s="47">
        <v>223</v>
      </c>
      <c r="AK22" s="47">
        <v>1</v>
      </c>
      <c r="AL22" s="47">
        <v>0</v>
      </c>
      <c r="AM22" s="56">
        <v>0</v>
      </c>
      <c r="AN22" s="39">
        <f t="shared" si="3"/>
        <v>224</v>
      </c>
    </row>
    <row r="23" spans="1:40" ht="15" customHeight="1">
      <c r="A23" s="16" t="s">
        <v>39</v>
      </c>
      <c r="B23" s="17" t="s">
        <v>40</v>
      </c>
      <c r="C23" s="18">
        <f t="shared" si="0"/>
        <v>12627</v>
      </c>
      <c r="D23" s="27"/>
      <c r="E23" s="3">
        <v>7143</v>
      </c>
      <c r="F23" s="7">
        <v>4367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18</v>
      </c>
      <c r="N23" s="4">
        <v>0</v>
      </c>
      <c r="O23" s="4">
        <v>84</v>
      </c>
      <c r="P23" s="4">
        <v>0</v>
      </c>
      <c r="Q23" s="4">
        <v>0</v>
      </c>
      <c r="R23" s="4">
        <v>0</v>
      </c>
      <c r="S23" s="14">
        <f t="shared" si="1"/>
        <v>11613</v>
      </c>
      <c r="T23" s="33">
        <v>248</v>
      </c>
      <c r="U23" s="33">
        <v>110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1</v>
      </c>
      <c r="AC23" s="33">
        <v>0</v>
      </c>
      <c r="AD23" s="33">
        <v>352</v>
      </c>
      <c r="AE23" s="33">
        <v>0</v>
      </c>
      <c r="AF23" s="2">
        <v>0</v>
      </c>
      <c r="AG23" s="2">
        <v>0</v>
      </c>
      <c r="AH23" s="42">
        <f t="shared" si="2"/>
        <v>711</v>
      </c>
      <c r="AI23" s="48">
        <v>0</v>
      </c>
      <c r="AJ23" s="46">
        <v>302</v>
      </c>
      <c r="AK23" s="46">
        <v>1</v>
      </c>
      <c r="AL23" s="46">
        <v>0</v>
      </c>
      <c r="AM23" s="57">
        <v>0</v>
      </c>
      <c r="AN23" s="59">
        <f t="shared" si="3"/>
        <v>303</v>
      </c>
    </row>
    <row r="24" spans="1:40" ht="15" customHeight="1">
      <c r="A24" s="19" t="s">
        <v>41</v>
      </c>
      <c r="B24" s="20" t="s">
        <v>42</v>
      </c>
      <c r="C24" s="21">
        <f t="shared" si="0"/>
        <v>5927</v>
      </c>
      <c r="D24" s="27"/>
      <c r="E24" s="5">
        <v>4192</v>
      </c>
      <c r="F24" s="6">
        <v>0</v>
      </c>
      <c r="G24" s="8">
        <v>0</v>
      </c>
      <c r="H24" s="8">
        <v>0</v>
      </c>
      <c r="I24" s="6">
        <v>0</v>
      </c>
      <c r="J24" s="6">
        <v>0</v>
      </c>
      <c r="K24" s="6">
        <v>2</v>
      </c>
      <c r="L24" s="6">
        <v>0</v>
      </c>
      <c r="M24" s="6">
        <v>1</v>
      </c>
      <c r="N24" s="6">
        <v>1238</v>
      </c>
      <c r="O24" s="6">
        <v>28</v>
      </c>
      <c r="P24" s="6">
        <v>0</v>
      </c>
      <c r="Q24" s="6">
        <v>0</v>
      </c>
      <c r="R24" s="6">
        <v>0</v>
      </c>
      <c r="S24" s="15">
        <f t="shared" si="1"/>
        <v>5461</v>
      </c>
      <c r="T24" s="34">
        <v>187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3</v>
      </c>
      <c r="AA24" s="34">
        <v>0</v>
      </c>
      <c r="AB24" s="34">
        <v>1</v>
      </c>
      <c r="AC24" s="34">
        <v>0</v>
      </c>
      <c r="AD24" s="34">
        <v>145</v>
      </c>
      <c r="AE24" s="34">
        <v>0</v>
      </c>
      <c r="AF24" s="9">
        <v>89</v>
      </c>
      <c r="AG24" s="9">
        <v>0</v>
      </c>
      <c r="AH24" s="43">
        <f t="shared" si="2"/>
        <v>425</v>
      </c>
      <c r="AI24" s="49">
        <v>0</v>
      </c>
      <c r="AJ24" s="47">
        <v>41</v>
      </c>
      <c r="AK24" s="47">
        <v>0</v>
      </c>
      <c r="AL24" s="47">
        <v>0</v>
      </c>
      <c r="AM24" s="56">
        <v>0</v>
      </c>
      <c r="AN24" s="39">
        <f t="shared" si="3"/>
        <v>41</v>
      </c>
    </row>
    <row r="25" spans="1:40" ht="15" customHeight="1">
      <c r="A25" s="16" t="s">
        <v>43</v>
      </c>
      <c r="B25" s="17" t="s">
        <v>44</v>
      </c>
      <c r="C25" s="18">
        <f t="shared" si="0"/>
        <v>17659</v>
      </c>
      <c r="D25" s="27"/>
      <c r="E25" s="3">
        <v>0</v>
      </c>
      <c r="F25" s="7">
        <v>3806</v>
      </c>
      <c r="G25" s="4">
        <v>0</v>
      </c>
      <c r="H25" s="4">
        <v>0</v>
      </c>
      <c r="I25" s="4">
        <v>0</v>
      </c>
      <c r="J25" s="4">
        <v>0</v>
      </c>
      <c r="K25" s="4">
        <v>517</v>
      </c>
      <c r="L25" s="4">
        <v>0</v>
      </c>
      <c r="M25" s="4">
        <v>3</v>
      </c>
      <c r="N25" s="4">
        <v>11605</v>
      </c>
      <c r="O25" s="4">
        <v>43</v>
      </c>
      <c r="P25" s="4">
        <v>0</v>
      </c>
      <c r="Q25" s="4">
        <v>0</v>
      </c>
      <c r="R25" s="4">
        <v>0</v>
      </c>
      <c r="S25" s="14">
        <f t="shared" si="1"/>
        <v>15974</v>
      </c>
      <c r="T25" s="33">
        <v>0</v>
      </c>
      <c r="U25" s="33">
        <v>146</v>
      </c>
      <c r="V25" s="33">
        <v>0</v>
      </c>
      <c r="W25" s="33">
        <v>0</v>
      </c>
      <c r="X25" s="33">
        <v>0</v>
      </c>
      <c r="Y25" s="33">
        <v>0</v>
      </c>
      <c r="Z25" s="33">
        <v>94</v>
      </c>
      <c r="AA25" s="33">
        <v>0</v>
      </c>
      <c r="AB25" s="33">
        <v>0</v>
      </c>
      <c r="AC25" s="33">
        <v>0</v>
      </c>
      <c r="AD25" s="33">
        <v>227</v>
      </c>
      <c r="AE25" s="33">
        <v>0</v>
      </c>
      <c r="AF25" s="2">
        <v>992</v>
      </c>
      <c r="AG25" s="2">
        <v>0</v>
      </c>
      <c r="AH25" s="42">
        <f t="shared" si="2"/>
        <v>1459</v>
      </c>
      <c r="AI25" s="48">
        <v>0</v>
      </c>
      <c r="AJ25" s="46">
        <v>226</v>
      </c>
      <c r="AK25" s="46">
        <v>0</v>
      </c>
      <c r="AL25" s="46">
        <v>0</v>
      </c>
      <c r="AM25" s="57">
        <v>0</v>
      </c>
      <c r="AN25" s="59">
        <f t="shared" si="3"/>
        <v>226</v>
      </c>
    </row>
    <row r="26" spans="1:40" ht="15" customHeight="1">
      <c r="A26" s="19" t="s">
        <v>45</v>
      </c>
      <c r="B26" s="20" t="s">
        <v>46</v>
      </c>
      <c r="C26" s="21">
        <f t="shared" si="0"/>
        <v>10580</v>
      </c>
      <c r="D26" s="27"/>
      <c r="E26" s="5">
        <v>7352</v>
      </c>
      <c r="F26" s="6">
        <v>0</v>
      </c>
      <c r="G26" s="8">
        <v>0</v>
      </c>
      <c r="H26" s="8">
        <v>0</v>
      </c>
      <c r="I26" s="6">
        <v>0</v>
      </c>
      <c r="J26" s="6">
        <v>0</v>
      </c>
      <c r="K26" s="6">
        <v>2557</v>
      </c>
      <c r="L26" s="6">
        <v>0</v>
      </c>
      <c r="M26" s="6">
        <v>2</v>
      </c>
      <c r="N26" s="6">
        <v>0</v>
      </c>
      <c r="O26" s="6">
        <v>43</v>
      </c>
      <c r="P26" s="6">
        <v>0</v>
      </c>
      <c r="Q26" s="6">
        <v>0</v>
      </c>
      <c r="R26" s="6">
        <v>0</v>
      </c>
      <c r="S26" s="15">
        <f t="shared" si="1"/>
        <v>9954</v>
      </c>
      <c r="T26" s="34">
        <v>191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120</v>
      </c>
      <c r="AA26" s="34">
        <v>0</v>
      </c>
      <c r="AB26" s="34">
        <v>0</v>
      </c>
      <c r="AC26" s="34">
        <v>0</v>
      </c>
      <c r="AD26" s="34">
        <v>147</v>
      </c>
      <c r="AE26" s="34">
        <v>0</v>
      </c>
      <c r="AF26" s="9">
        <v>0</v>
      </c>
      <c r="AG26" s="9">
        <v>0</v>
      </c>
      <c r="AH26" s="43">
        <f t="shared" si="2"/>
        <v>458</v>
      </c>
      <c r="AI26" s="49">
        <v>1</v>
      </c>
      <c r="AJ26" s="47">
        <v>167</v>
      </c>
      <c r="AK26" s="47">
        <v>0</v>
      </c>
      <c r="AL26" s="47">
        <v>0</v>
      </c>
      <c r="AM26" s="56">
        <v>0</v>
      </c>
      <c r="AN26" s="39">
        <f t="shared" si="3"/>
        <v>168</v>
      </c>
    </row>
    <row r="27" spans="1:40" ht="15" customHeight="1">
      <c r="A27" s="16" t="s">
        <v>47</v>
      </c>
      <c r="B27" s="17" t="s">
        <v>48</v>
      </c>
      <c r="C27" s="18">
        <f t="shared" si="0"/>
        <v>5575</v>
      </c>
      <c r="D27" s="27"/>
      <c r="E27" s="3">
        <v>3544</v>
      </c>
      <c r="F27" s="7">
        <v>0</v>
      </c>
      <c r="G27" s="4">
        <v>0</v>
      </c>
      <c r="H27" s="4">
        <v>0</v>
      </c>
      <c r="I27" s="4">
        <v>0</v>
      </c>
      <c r="J27" s="4">
        <v>0</v>
      </c>
      <c r="K27" s="4">
        <v>393</v>
      </c>
      <c r="L27" s="4">
        <v>0</v>
      </c>
      <c r="M27" s="4">
        <v>3</v>
      </c>
      <c r="N27" s="4">
        <v>1232</v>
      </c>
      <c r="O27" s="4">
        <v>16</v>
      </c>
      <c r="P27" s="4">
        <v>0</v>
      </c>
      <c r="Q27" s="4">
        <v>0</v>
      </c>
      <c r="R27" s="4">
        <v>0</v>
      </c>
      <c r="S27" s="14">
        <f t="shared" si="1"/>
        <v>5188</v>
      </c>
      <c r="T27" s="33">
        <v>138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32</v>
      </c>
      <c r="AA27" s="33">
        <v>0</v>
      </c>
      <c r="AB27" s="33">
        <v>0</v>
      </c>
      <c r="AC27" s="33">
        <v>0</v>
      </c>
      <c r="AD27" s="33">
        <v>61</v>
      </c>
      <c r="AE27" s="33">
        <v>0</v>
      </c>
      <c r="AF27" s="2">
        <v>122</v>
      </c>
      <c r="AG27" s="2">
        <v>0</v>
      </c>
      <c r="AH27" s="42">
        <f t="shared" si="2"/>
        <v>353</v>
      </c>
      <c r="AI27" s="48">
        <v>0</v>
      </c>
      <c r="AJ27" s="46">
        <v>34</v>
      </c>
      <c r="AK27" s="46">
        <v>0</v>
      </c>
      <c r="AL27" s="46">
        <v>0</v>
      </c>
      <c r="AM27" s="57">
        <v>0</v>
      </c>
      <c r="AN27" s="59">
        <f t="shared" si="3"/>
        <v>34</v>
      </c>
    </row>
    <row r="28" spans="1:40" ht="15" customHeight="1">
      <c r="A28" s="19" t="s">
        <v>49</v>
      </c>
      <c r="B28" s="20" t="s">
        <v>50</v>
      </c>
      <c r="C28" s="21">
        <f t="shared" si="0"/>
        <v>7058</v>
      </c>
      <c r="D28" s="27"/>
      <c r="E28" s="5">
        <v>4364</v>
      </c>
      <c r="F28" s="6">
        <v>0</v>
      </c>
      <c r="G28" s="8">
        <v>0</v>
      </c>
      <c r="H28" s="8">
        <v>0</v>
      </c>
      <c r="I28" s="6">
        <v>0</v>
      </c>
      <c r="J28" s="6">
        <v>0</v>
      </c>
      <c r="K28" s="6">
        <v>797</v>
      </c>
      <c r="L28" s="6">
        <v>0</v>
      </c>
      <c r="M28" s="6">
        <v>1</v>
      </c>
      <c r="N28" s="6">
        <v>1358</v>
      </c>
      <c r="O28" s="6">
        <v>18</v>
      </c>
      <c r="P28" s="6">
        <v>0</v>
      </c>
      <c r="Q28" s="6">
        <v>0</v>
      </c>
      <c r="R28" s="6">
        <v>0</v>
      </c>
      <c r="S28" s="15">
        <f t="shared" si="1"/>
        <v>6538</v>
      </c>
      <c r="T28" s="34">
        <v>198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95</v>
      </c>
      <c r="AA28" s="34">
        <v>0</v>
      </c>
      <c r="AB28" s="34">
        <v>0</v>
      </c>
      <c r="AC28" s="34">
        <v>0</v>
      </c>
      <c r="AD28" s="34">
        <v>46</v>
      </c>
      <c r="AE28" s="34">
        <v>2</v>
      </c>
      <c r="AF28" s="9">
        <v>109</v>
      </c>
      <c r="AG28" s="9">
        <v>0</v>
      </c>
      <c r="AH28" s="43">
        <f t="shared" si="2"/>
        <v>450</v>
      </c>
      <c r="AI28" s="49">
        <v>0</v>
      </c>
      <c r="AJ28" s="47">
        <v>70</v>
      </c>
      <c r="AK28" s="47">
        <v>0</v>
      </c>
      <c r="AL28" s="47">
        <v>0</v>
      </c>
      <c r="AM28" s="56">
        <v>0</v>
      </c>
      <c r="AN28" s="39">
        <f t="shared" si="3"/>
        <v>70</v>
      </c>
    </row>
    <row r="29" spans="1:40" ht="15" customHeight="1">
      <c r="A29" s="16" t="s">
        <v>51</v>
      </c>
      <c r="B29" s="17" t="s">
        <v>52</v>
      </c>
      <c r="C29" s="18">
        <f t="shared" si="0"/>
        <v>5507</v>
      </c>
      <c r="D29" s="27"/>
      <c r="E29" s="3">
        <v>3295</v>
      </c>
      <c r="F29" s="7">
        <v>0</v>
      </c>
      <c r="G29" s="4">
        <v>0</v>
      </c>
      <c r="H29" s="4">
        <v>0</v>
      </c>
      <c r="I29" s="4">
        <v>0</v>
      </c>
      <c r="J29" s="4">
        <v>0</v>
      </c>
      <c r="K29" s="4">
        <v>727</v>
      </c>
      <c r="L29" s="4">
        <v>0</v>
      </c>
      <c r="M29" s="4">
        <v>5</v>
      </c>
      <c r="N29" s="4">
        <v>935</v>
      </c>
      <c r="O29" s="4">
        <v>44</v>
      </c>
      <c r="P29" s="4">
        <v>0</v>
      </c>
      <c r="Q29" s="4">
        <v>0</v>
      </c>
      <c r="R29" s="4">
        <v>0</v>
      </c>
      <c r="S29" s="14">
        <f t="shared" si="1"/>
        <v>5006</v>
      </c>
      <c r="T29" s="33">
        <v>174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84</v>
      </c>
      <c r="AA29" s="33">
        <v>0</v>
      </c>
      <c r="AB29" s="33">
        <v>0</v>
      </c>
      <c r="AC29" s="33">
        <v>0</v>
      </c>
      <c r="AD29" s="33">
        <v>124</v>
      </c>
      <c r="AE29" s="33">
        <v>0</v>
      </c>
      <c r="AF29" s="2">
        <v>83</v>
      </c>
      <c r="AG29" s="2">
        <v>0</v>
      </c>
      <c r="AH29" s="42">
        <f t="shared" si="2"/>
        <v>465</v>
      </c>
      <c r="AI29" s="48">
        <v>0</v>
      </c>
      <c r="AJ29" s="46">
        <v>36</v>
      </c>
      <c r="AK29" s="46">
        <v>0</v>
      </c>
      <c r="AL29" s="46">
        <v>0</v>
      </c>
      <c r="AM29" s="57">
        <v>0</v>
      </c>
      <c r="AN29" s="59">
        <f t="shared" si="3"/>
        <v>36</v>
      </c>
    </row>
    <row r="30" spans="1:40" ht="15" customHeight="1">
      <c r="A30" s="19" t="s">
        <v>53</v>
      </c>
      <c r="B30" s="20" t="s">
        <v>54</v>
      </c>
      <c r="C30" s="21">
        <f t="shared" si="0"/>
        <v>133326</v>
      </c>
      <c r="D30" s="27"/>
      <c r="E30" s="5">
        <v>32512</v>
      </c>
      <c r="F30" s="6">
        <v>1</v>
      </c>
      <c r="G30" s="8">
        <v>1</v>
      </c>
      <c r="H30" s="8">
        <v>0</v>
      </c>
      <c r="I30" s="6">
        <v>0</v>
      </c>
      <c r="J30" s="6">
        <v>0</v>
      </c>
      <c r="K30" s="6">
        <v>9131</v>
      </c>
      <c r="L30" s="6">
        <v>1</v>
      </c>
      <c r="M30" s="6">
        <v>5438</v>
      </c>
      <c r="N30" s="6">
        <v>52455</v>
      </c>
      <c r="O30" s="6">
        <v>2415</v>
      </c>
      <c r="P30" s="6">
        <v>0</v>
      </c>
      <c r="Q30" s="6">
        <v>0</v>
      </c>
      <c r="R30" s="6">
        <v>0</v>
      </c>
      <c r="S30" s="15">
        <f t="shared" si="1"/>
        <v>101954</v>
      </c>
      <c r="T30" s="34">
        <v>2286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15240</v>
      </c>
      <c r="AA30" s="34">
        <v>2</v>
      </c>
      <c r="AB30" s="34">
        <v>1</v>
      </c>
      <c r="AC30" s="34">
        <v>0</v>
      </c>
      <c r="AD30" s="34">
        <v>6911</v>
      </c>
      <c r="AE30" s="34">
        <v>177</v>
      </c>
      <c r="AF30" s="9">
        <v>4204</v>
      </c>
      <c r="AG30" s="9">
        <v>0</v>
      </c>
      <c r="AH30" s="43">
        <f t="shared" si="2"/>
        <v>28821</v>
      </c>
      <c r="AI30" s="49">
        <v>15</v>
      </c>
      <c r="AJ30" s="47">
        <v>2534</v>
      </c>
      <c r="AK30" s="47">
        <v>2</v>
      </c>
      <c r="AL30" s="47">
        <v>0</v>
      </c>
      <c r="AM30" s="56">
        <v>0</v>
      </c>
      <c r="AN30" s="39">
        <f t="shared" si="3"/>
        <v>2551</v>
      </c>
    </row>
    <row r="31" spans="1:40" ht="15" customHeight="1">
      <c r="A31" s="16" t="s">
        <v>55</v>
      </c>
      <c r="B31" s="17" t="s">
        <v>56</v>
      </c>
      <c r="C31" s="18">
        <f t="shared" si="0"/>
        <v>15567</v>
      </c>
      <c r="D31" s="27"/>
      <c r="E31" s="3">
        <v>14176</v>
      </c>
      <c r="F31" s="7">
        <v>0</v>
      </c>
      <c r="G31" s="4">
        <v>0</v>
      </c>
      <c r="H31" s="4">
        <v>0</v>
      </c>
      <c r="I31" s="4">
        <v>0</v>
      </c>
      <c r="J31" s="4">
        <v>0</v>
      </c>
      <c r="K31" s="4">
        <v>2</v>
      </c>
      <c r="L31" s="4">
        <v>0</v>
      </c>
      <c r="M31" s="4">
        <v>1</v>
      </c>
      <c r="N31" s="4">
        <v>0</v>
      </c>
      <c r="O31" s="4">
        <v>56</v>
      </c>
      <c r="P31" s="4">
        <v>0</v>
      </c>
      <c r="Q31" s="4">
        <v>0</v>
      </c>
      <c r="R31" s="4">
        <v>0</v>
      </c>
      <c r="S31" s="14">
        <f t="shared" si="1"/>
        <v>14235</v>
      </c>
      <c r="T31" s="33">
        <v>394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1</v>
      </c>
      <c r="AB31" s="33">
        <v>0</v>
      </c>
      <c r="AC31" s="33">
        <v>0</v>
      </c>
      <c r="AD31" s="33">
        <v>486</v>
      </c>
      <c r="AE31" s="33">
        <v>0</v>
      </c>
      <c r="AF31" s="2">
        <v>0</v>
      </c>
      <c r="AG31" s="2">
        <v>0</v>
      </c>
      <c r="AH31" s="42">
        <f t="shared" si="2"/>
        <v>881</v>
      </c>
      <c r="AI31" s="48">
        <v>0</v>
      </c>
      <c r="AJ31" s="46">
        <v>451</v>
      </c>
      <c r="AK31" s="46">
        <v>0</v>
      </c>
      <c r="AL31" s="46">
        <v>0</v>
      </c>
      <c r="AM31" s="57">
        <v>0</v>
      </c>
      <c r="AN31" s="59">
        <f t="shared" si="3"/>
        <v>451</v>
      </c>
    </row>
    <row r="32" spans="1:40" ht="15" customHeight="1">
      <c r="A32" s="19" t="s">
        <v>57</v>
      </c>
      <c r="B32" s="20" t="s">
        <v>58</v>
      </c>
      <c r="C32" s="21">
        <f t="shared" si="0"/>
        <v>8185</v>
      </c>
      <c r="D32" s="27"/>
      <c r="E32" s="5">
        <v>5903</v>
      </c>
      <c r="F32" s="6">
        <v>0</v>
      </c>
      <c r="G32" s="8">
        <v>0</v>
      </c>
      <c r="H32" s="8">
        <v>0</v>
      </c>
      <c r="I32" s="6">
        <v>0</v>
      </c>
      <c r="J32" s="6">
        <v>0</v>
      </c>
      <c r="K32" s="6">
        <v>1753</v>
      </c>
      <c r="L32" s="6">
        <v>0</v>
      </c>
      <c r="M32" s="6">
        <v>4</v>
      </c>
      <c r="N32" s="6">
        <v>0</v>
      </c>
      <c r="O32" s="6">
        <v>42</v>
      </c>
      <c r="P32" s="6">
        <v>0</v>
      </c>
      <c r="Q32" s="6">
        <v>0</v>
      </c>
      <c r="R32" s="6">
        <v>0</v>
      </c>
      <c r="S32" s="15">
        <f t="shared" si="1"/>
        <v>7702</v>
      </c>
      <c r="T32" s="34">
        <v>192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145</v>
      </c>
      <c r="AA32" s="34">
        <v>0</v>
      </c>
      <c r="AB32" s="34">
        <v>0</v>
      </c>
      <c r="AC32" s="34">
        <v>0</v>
      </c>
      <c r="AD32" s="34">
        <v>108</v>
      </c>
      <c r="AE32" s="34">
        <v>0</v>
      </c>
      <c r="AF32" s="9">
        <v>0</v>
      </c>
      <c r="AG32" s="9">
        <v>0</v>
      </c>
      <c r="AH32" s="43">
        <f t="shared" si="2"/>
        <v>445</v>
      </c>
      <c r="AI32" s="49">
        <v>0</v>
      </c>
      <c r="AJ32" s="47">
        <v>38</v>
      </c>
      <c r="AK32" s="47">
        <v>0</v>
      </c>
      <c r="AL32" s="47">
        <v>0</v>
      </c>
      <c r="AM32" s="56">
        <v>0</v>
      </c>
      <c r="AN32" s="39">
        <f t="shared" si="3"/>
        <v>38</v>
      </c>
    </row>
    <row r="33" spans="1:40" ht="15" customHeight="1">
      <c r="A33" s="16" t="s">
        <v>59</v>
      </c>
      <c r="B33" s="17" t="s">
        <v>60</v>
      </c>
      <c r="C33" s="18">
        <f t="shared" si="0"/>
        <v>4520</v>
      </c>
      <c r="D33" s="27"/>
      <c r="E33" s="3">
        <v>3505</v>
      </c>
      <c r="F33" s="7">
        <v>0</v>
      </c>
      <c r="G33" s="4">
        <v>0</v>
      </c>
      <c r="H33" s="4">
        <v>0</v>
      </c>
      <c r="I33" s="4">
        <v>0</v>
      </c>
      <c r="J33" s="4">
        <v>0</v>
      </c>
      <c r="K33" s="4">
        <v>681</v>
      </c>
      <c r="L33" s="4">
        <v>0</v>
      </c>
      <c r="M33" s="4">
        <v>26</v>
      </c>
      <c r="N33" s="4">
        <v>0</v>
      </c>
      <c r="O33" s="4">
        <v>32</v>
      </c>
      <c r="P33" s="4">
        <v>0</v>
      </c>
      <c r="Q33" s="4">
        <v>0</v>
      </c>
      <c r="R33" s="4">
        <v>0</v>
      </c>
      <c r="S33" s="14">
        <f t="shared" si="1"/>
        <v>4244</v>
      </c>
      <c r="T33" s="33">
        <v>90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41</v>
      </c>
      <c r="AA33" s="33">
        <v>0</v>
      </c>
      <c r="AB33" s="33">
        <v>0</v>
      </c>
      <c r="AC33" s="33">
        <v>0</v>
      </c>
      <c r="AD33" s="33">
        <v>71</v>
      </c>
      <c r="AE33" s="33">
        <v>0</v>
      </c>
      <c r="AF33" s="2">
        <v>0</v>
      </c>
      <c r="AG33" s="2">
        <v>0</v>
      </c>
      <c r="AH33" s="42">
        <f t="shared" si="2"/>
        <v>202</v>
      </c>
      <c r="AI33" s="48">
        <v>0</v>
      </c>
      <c r="AJ33" s="46">
        <v>74</v>
      </c>
      <c r="AK33" s="46">
        <v>0</v>
      </c>
      <c r="AL33" s="46">
        <v>0</v>
      </c>
      <c r="AM33" s="57">
        <v>0</v>
      </c>
      <c r="AN33" s="59">
        <f t="shared" si="3"/>
        <v>74</v>
      </c>
    </row>
    <row r="34" spans="1:40" ht="15" customHeight="1">
      <c r="A34" s="19" t="s">
        <v>61</v>
      </c>
      <c r="B34" s="20" t="s">
        <v>62</v>
      </c>
      <c r="C34" s="21">
        <f t="shared" si="0"/>
        <v>6186</v>
      </c>
      <c r="D34" s="27"/>
      <c r="E34" s="5">
        <v>0</v>
      </c>
      <c r="F34" s="6">
        <v>5739</v>
      </c>
      <c r="G34" s="8">
        <v>0</v>
      </c>
      <c r="H34" s="8">
        <v>0</v>
      </c>
      <c r="I34" s="6">
        <v>0</v>
      </c>
      <c r="J34" s="6">
        <v>0</v>
      </c>
      <c r="K34" s="6">
        <v>0</v>
      </c>
      <c r="L34" s="6">
        <v>0</v>
      </c>
      <c r="M34" s="6">
        <v>1</v>
      </c>
      <c r="N34" s="6">
        <v>0</v>
      </c>
      <c r="O34" s="6">
        <v>73</v>
      </c>
      <c r="P34" s="6">
        <v>0</v>
      </c>
      <c r="Q34" s="6">
        <v>0</v>
      </c>
      <c r="R34" s="6">
        <v>0</v>
      </c>
      <c r="S34" s="15">
        <f t="shared" si="1"/>
        <v>5813</v>
      </c>
      <c r="T34" s="34">
        <v>0</v>
      </c>
      <c r="U34" s="34">
        <v>71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73</v>
      </c>
      <c r="AE34" s="34">
        <v>0</v>
      </c>
      <c r="AF34" s="9">
        <v>0</v>
      </c>
      <c r="AG34" s="9">
        <v>0</v>
      </c>
      <c r="AH34" s="43">
        <f t="shared" si="2"/>
        <v>144</v>
      </c>
      <c r="AI34" s="49">
        <v>0</v>
      </c>
      <c r="AJ34" s="47">
        <v>229</v>
      </c>
      <c r="AK34" s="47">
        <v>0</v>
      </c>
      <c r="AL34" s="47">
        <v>0</v>
      </c>
      <c r="AM34" s="56">
        <v>0</v>
      </c>
      <c r="AN34" s="39">
        <f t="shared" si="3"/>
        <v>229</v>
      </c>
    </row>
    <row r="35" spans="1:40" ht="15" customHeight="1">
      <c r="A35" s="16" t="s">
        <v>63</v>
      </c>
      <c r="B35" s="17" t="s">
        <v>64</v>
      </c>
      <c r="C35" s="18">
        <f aca="true" t="shared" si="4" ref="C35:C66">SUM(AN35,AH35,S35)</f>
        <v>31582</v>
      </c>
      <c r="D35" s="27"/>
      <c r="E35" s="3">
        <v>10919</v>
      </c>
      <c r="F35" s="7">
        <v>5568</v>
      </c>
      <c r="G35" s="4">
        <v>0</v>
      </c>
      <c r="H35" s="4">
        <v>0</v>
      </c>
      <c r="I35" s="4">
        <v>0</v>
      </c>
      <c r="J35" s="4">
        <v>0</v>
      </c>
      <c r="K35" s="4">
        <v>2788</v>
      </c>
      <c r="L35" s="4">
        <v>0</v>
      </c>
      <c r="M35" s="4">
        <v>690</v>
      </c>
      <c r="N35" s="4">
        <v>5575</v>
      </c>
      <c r="O35" s="4">
        <v>1501</v>
      </c>
      <c r="P35" s="4">
        <v>0</v>
      </c>
      <c r="Q35" s="4">
        <v>0</v>
      </c>
      <c r="R35" s="4">
        <v>0</v>
      </c>
      <c r="S35" s="14">
        <f aca="true" t="shared" si="5" ref="S35:S66">SUM(E35:R35)</f>
        <v>27041</v>
      </c>
      <c r="T35" s="33">
        <v>486</v>
      </c>
      <c r="U35" s="33">
        <v>160</v>
      </c>
      <c r="V35" s="33">
        <v>0</v>
      </c>
      <c r="W35" s="33">
        <v>0</v>
      </c>
      <c r="X35" s="33">
        <v>0</v>
      </c>
      <c r="Y35" s="33">
        <v>0</v>
      </c>
      <c r="Z35" s="33">
        <v>225</v>
      </c>
      <c r="AA35" s="33">
        <v>2</v>
      </c>
      <c r="AB35" s="33">
        <v>0</v>
      </c>
      <c r="AC35" s="33">
        <v>0</v>
      </c>
      <c r="AD35" s="33">
        <v>2779</v>
      </c>
      <c r="AE35" s="33">
        <v>16</v>
      </c>
      <c r="AF35" s="2">
        <v>227</v>
      </c>
      <c r="AG35" s="2">
        <v>0</v>
      </c>
      <c r="AH35" s="42">
        <f aca="true" t="shared" si="6" ref="AH35:AH66">SUM(T35:AG35)</f>
        <v>3895</v>
      </c>
      <c r="AI35" s="48">
        <v>1</v>
      </c>
      <c r="AJ35" s="46">
        <v>645</v>
      </c>
      <c r="AK35" s="46">
        <v>0</v>
      </c>
      <c r="AL35" s="46">
        <v>0</v>
      </c>
      <c r="AM35" s="57">
        <v>0</v>
      </c>
      <c r="AN35" s="59">
        <f t="shared" si="3"/>
        <v>646</v>
      </c>
    </row>
    <row r="36" spans="1:40" ht="15" customHeight="1">
      <c r="A36" s="19" t="s">
        <v>65</v>
      </c>
      <c r="B36" s="20" t="s">
        <v>66</v>
      </c>
      <c r="C36" s="21">
        <f t="shared" si="4"/>
        <v>9242</v>
      </c>
      <c r="D36" s="27"/>
      <c r="E36" s="5">
        <v>0</v>
      </c>
      <c r="F36" s="6">
        <v>8737</v>
      </c>
      <c r="G36" s="8">
        <v>0</v>
      </c>
      <c r="H36" s="8">
        <v>0</v>
      </c>
      <c r="I36" s="6">
        <v>1</v>
      </c>
      <c r="J36" s="6">
        <v>0</v>
      </c>
      <c r="K36" s="6">
        <v>0</v>
      </c>
      <c r="L36" s="6">
        <v>0</v>
      </c>
      <c r="M36" s="6">
        <v>66</v>
      </c>
      <c r="N36" s="6">
        <v>0</v>
      </c>
      <c r="O36" s="6">
        <v>37</v>
      </c>
      <c r="P36" s="6">
        <v>0</v>
      </c>
      <c r="Q36" s="6">
        <v>0</v>
      </c>
      <c r="R36" s="6">
        <v>0</v>
      </c>
      <c r="S36" s="15">
        <f t="shared" si="5"/>
        <v>8841</v>
      </c>
      <c r="T36" s="34">
        <v>0</v>
      </c>
      <c r="U36" s="34">
        <v>143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34">
        <v>59</v>
      </c>
      <c r="AE36" s="34">
        <v>1</v>
      </c>
      <c r="AF36" s="9">
        <v>0</v>
      </c>
      <c r="AG36" s="9">
        <v>0</v>
      </c>
      <c r="AH36" s="43">
        <f t="shared" si="6"/>
        <v>203</v>
      </c>
      <c r="AI36" s="49">
        <v>0</v>
      </c>
      <c r="AJ36" s="47">
        <v>198</v>
      </c>
      <c r="AK36" s="47">
        <v>0</v>
      </c>
      <c r="AL36" s="47">
        <v>0</v>
      </c>
      <c r="AM36" s="56">
        <v>0</v>
      </c>
      <c r="AN36" s="39">
        <f t="shared" si="3"/>
        <v>198</v>
      </c>
    </row>
    <row r="37" spans="1:40" ht="15" customHeight="1">
      <c r="A37" s="16" t="s">
        <v>67</v>
      </c>
      <c r="B37" s="17" t="s">
        <v>68</v>
      </c>
      <c r="C37" s="18">
        <f t="shared" si="4"/>
        <v>8950</v>
      </c>
      <c r="D37" s="27"/>
      <c r="E37" s="3">
        <v>6254</v>
      </c>
      <c r="F37" s="7">
        <v>1112</v>
      </c>
      <c r="G37" s="4">
        <v>0</v>
      </c>
      <c r="H37" s="4">
        <v>0</v>
      </c>
      <c r="I37" s="4">
        <v>0</v>
      </c>
      <c r="J37" s="4">
        <v>0</v>
      </c>
      <c r="K37" s="4">
        <v>1038</v>
      </c>
      <c r="L37" s="4">
        <v>0</v>
      </c>
      <c r="M37" s="4">
        <v>3</v>
      </c>
      <c r="N37" s="4">
        <v>0</v>
      </c>
      <c r="O37" s="4">
        <v>38</v>
      </c>
      <c r="P37" s="4">
        <v>0</v>
      </c>
      <c r="Q37" s="4">
        <v>0</v>
      </c>
      <c r="R37" s="4">
        <v>0</v>
      </c>
      <c r="S37" s="14">
        <f t="shared" si="5"/>
        <v>8445</v>
      </c>
      <c r="T37" s="33">
        <v>110</v>
      </c>
      <c r="U37" s="33">
        <v>19</v>
      </c>
      <c r="V37" s="33">
        <v>0</v>
      </c>
      <c r="W37" s="33">
        <v>0</v>
      </c>
      <c r="X37" s="33">
        <v>0</v>
      </c>
      <c r="Y37" s="33">
        <v>0</v>
      </c>
      <c r="Z37" s="33">
        <v>71</v>
      </c>
      <c r="AA37" s="33">
        <v>1</v>
      </c>
      <c r="AB37" s="33">
        <v>0</v>
      </c>
      <c r="AC37" s="33">
        <v>0</v>
      </c>
      <c r="AD37" s="33">
        <v>154</v>
      </c>
      <c r="AE37" s="33">
        <v>0</v>
      </c>
      <c r="AF37" s="2">
        <v>0</v>
      </c>
      <c r="AG37" s="2">
        <v>0</v>
      </c>
      <c r="AH37" s="42">
        <f t="shared" si="6"/>
        <v>355</v>
      </c>
      <c r="AI37" s="48">
        <v>0</v>
      </c>
      <c r="AJ37" s="46">
        <v>150</v>
      </c>
      <c r="AK37" s="46">
        <v>0</v>
      </c>
      <c r="AL37" s="46">
        <v>0</v>
      </c>
      <c r="AM37" s="57">
        <v>0</v>
      </c>
      <c r="AN37" s="59">
        <f t="shared" si="3"/>
        <v>150</v>
      </c>
    </row>
    <row r="38" spans="1:40" ht="15" customHeight="1">
      <c r="A38" s="19" t="s">
        <v>69</v>
      </c>
      <c r="B38" s="20" t="s">
        <v>70</v>
      </c>
      <c r="C38" s="21">
        <f t="shared" si="4"/>
        <v>9168</v>
      </c>
      <c r="D38" s="27"/>
      <c r="E38" s="5">
        <v>0</v>
      </c>
      <c r="F38" s="6">
        <v>6049</v>
      </c>
      <c r="G38" s="8">
        <v>0</v>
      </c>
      <c r="H38" s="8">
        <v>0</v>
      </c>
      <c r="I38" s="6">
        <v>0</v>
      </c>
      <c r="J38" s="6">
        <v>0</v>
      </c>
      <c r="K38" s="6">
        <v>2472</v>
      </c>
      <c r="L38" s="6">
        <v>0</v>
      </c>
      <c r="M38" s="6">
        <v>5</v>
      </c>
      <c r="N38" s="6">
        <v>0</v>
      </c>
      <c r="O38" s="6">
        <v>106</v>
      </c>
      <c r="P38" s="6">
        <v>0</v>
      </c>
      <c r="Q38" s="6">
        <v>0</v>
      </c>
      <c r="R38" s="6">
        <v>0</v>
      </c>
      <c r="S38" s="15">
        <f t="shared" si="5"/>
        <v>8632</v>
      </c>
      <c r="T38" s="34">
        <v>0</v>
      </c>
      <c r="U38" s="34">
        <v>113</v>
      </c>
      <c r="V38" s="34">
        <v>0</v>
      </c>
      <c r="W38" s="34">
        <v>0</v>
      </c>
      <c r="X38" s="34">
        <v>0</v>
      </c>
      <c r="Y38" s="34">
        <v>0</v>
      </c>
      <c r="Z38" s="34">
        <v>90</v>
      </c>
      <c r="AA38" s="34">
        <v>0</v>
      </c>
      <c r="AB38" s="34">
        <v>0</v>
      </c>
      <c r="AC38" s="34">
        <v>0</v>
      </c>
      <c r="AD38" s="34">
        <v>162</v>
      </c>
      <c r="AE38" s="34">
        <v>2</v>
      </c>
      <c r="AF38" s="9">
        <v>0</v>
      </c>
      <c r="AG38" s="9">
        <v>0</v>
      </c>
      <c r="AH38" s="43">
        <f t="shared" si="6"/>
        <v>367</v>
      </c>
      <c r="AI38" s="49">
        <v>0</v>
      </c>
      <c r="AJ38" s="47">
        <v>169</v>
      </c>
      <c r="AK38" s="47">
        <v>0</v>
      </c>
      <c r="AL38" s="47">
        <v>0</v>
      </c>
      <c r="AM38" s="56">
        <v>0</v>
      </c>
      <c r="AN38" s="39">
        <f t="shared" si="3"/>
        <v>169</v>
      </c>
    </row>
    <row r="39" spans="1:40" ht="15" customHeight="1">
      <c r="A39" s="16" t="s">
        <v>71</v>
      </c>
      <c r="B39" s="17" t="s">
        <v>72</v>
      </c>
      <c r="C39" s="18">
        <f t="shared" si="4"/>
        <v>8125</v>
      </c>
      <c r="D39" s="27"/>
      <c r="E39" s="3">
        <v>3692</v>
      </c>
      <c r="F39" s="7">
        <v>4047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5</v>
      </c>
      <c r="N39" s="4">
        <v>0</v>
      </c>
      <c r="O39" s="4">
        <v>68</v>
      </c>
      <c r="P39" s="4">
        <v>0</v>
      </c>
      <c r="Q39" s="4">
        <v>0</v>
      </c>
      <c r="R39" s="4">
        <v>0</v>
      </c>
      <c r="S39" s="14">
        <f t="shared" si="5"/>
        <v>7812</v>
      </c>
      <c r="T39" s="33">
        <v>66</v>
      </c>
      <c r="U39" s="33">
        <v>50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73</v>
      </c>
      <c r="AE39" s="33">
        <v>0</v>
      </c>
      <c r="AF39" s="2">
        <v>0</v>
      </c>
      <c r="AG39" s="2">
        <v>0</v>
      </c>
      <c r="AH39" s="42">
        <f t="shared" si="6"/>
        <v>189</v>
      </c>
      <c r="AI39" s="48">
        <v>0</v>
      </c>
      <c r="AJ39" s="46">
        <v>124</v>
      </c>
      <c r="AK39" s="46">
        <v>0</v>
      </c>
      <c r="AL39" s="46">
        <v>0</v>
      </c>
      <c r="AM39" s="57">
        <v>0</v>
      </c>
      <c r="AN39" s="59">
        <f t="shared" si="3"/>
        <v>124</v>
      </c>
    </row>
    <row r="40" spans="1:40" ht="15" customHeight="1">
      <c r="A40" s="19" t="s">
        <v>73</v>
      </c>
      <c r="B40" s="20" t="s">
        <v>74</v>
      </c>
      <c r="C40" s="21">
        <f t="shared" si="4"/>
        <v>7254</v>
      </c>
      <c r="D40" s="27"/>
      <c r="E40" s="5">
        <v>6673</v>
      </c>
      <c r="F40" s="6">
        <v>0</v>
      </c>
      <c r="G40" s="8">
        <v>0</v>
      </c>
      <c r="H40" s="8">
        <v>0</v>
      </c>
      <c r="I40" s="6">
        <v>0</v>
      </c>
      <c r="J40" s="6">
        <v>0</v>
      </c>
      <c r="K40" s="6">
        <v>0</v>
      </c>
      <c r="L40" s="6">
        <v>0</v>
      </c>
      <c r="M40" s="6">
        <v>5</v>
      </c>
      <c r="N40" s="6">
        <v>1</v>
      </c>
      <c r="O40" s="6">
        <v>45</v>
      </c>
      <c r="P40" s="6">
        <v>0</v>
      </c>
      <c r="Q40" s="6">
        <v>0</v>
      </c>
      <c r="R40" s="6">
        <v>0</v>
      </c>
      <c r="S40" s="15">
        <f t="shared" si="5"/>
        <v>6724</v>
      </c>
      <c r="T40" s="34">
        <v>255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157</v>
      </c>
      <c r="AE40" s="34">
        <v>0</v>
      </c>
      <c r="AF40" s="9">
        <v>1</v>
      </c>
      <c r="AG40" s="9">
        <v>0</v>
      </c>
      <c r="AH40" s="43">
        <f t="shared" si="6"/>
        <v>413</v>
      </c>
      <c r="AI40" s="49">
        <v>0</v>
      </c>
      <c r="AJ40" s="47">
        <v>117</v>
      </c>
      <c r="AK40" s="47">
        <v>0</v>
      </c>
      <c r="AL40" s="47">
        <v>0</v>
      </c>
      <c r="AM40" s="56">
        <v>0</v>
      </c>
      <c r="AN40" s="39">
        <f t="shared" si="3"/>
        <v>117</v>
      </c>
    </row>
    <row r="41" spans="1:40" ht="15" customHeight="1">
      <c r="A41" s="16" t="s">
        <v>75</v>
      </c>
      <c r="B41" s="17" t="s">
        <v>76</v>
      </c>
      <c r="C41" s="18">
        <f t="shared" si="4"/>
        <v>7423</v>
      </c>
      <c r="D41" s="27"/>
      <c r="E41" s="3">
        <v>0</v>
      </c>
      <c r="F41" s="7">
        <v>6783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17</v>
      </c>
      <c r="N41" s="4">
        <v>0</v>
      </c>
      <c r="O41" s="4">
        <v>127</v>
      </c>
      <c r="P41" s="4">
        <v>0</v>
      </c>
      <c r="Q41" s="4">
        <v>0</v>
      </c>
      <c r="R41" s="4">
        <v>0</v>
      </c>
      <c r="S41" s="14">
        <f t="shared" si="5"/>
        <v>6927</v>
      </c>
      <c r="T41" s="33">
        <v>0</v>
      </c>
      <c r="U41" s="33">
        <v>143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>
        <v>93</v>
      </c>
      <c r="AE41" s="33">
        <v>2</v>
      </c>
      <c r="AF41" s="2">
        <v>0</v>
      </c>
      <c r="AG41" s="2">
        <v>0</v>
      </c>
      <c r="AH41" s="42">
        <f t="shared" si="6"/>
        <v>238</v>
      </c>
      <c r="AI41" s="48">
        <v>0</v>
      </c>
      <c r="AJ41" s="46">
        <v>258</v>
      </c>
      <c r="AK41" s="46">
        <v>0</v>
      </c>
      <c r="AL41" s="46">
        <v>0</v>
      </c>
      <c r="AM41" s="57">
        <v>0</v>
      </c>
      <c r="AN41" s="59">
        <f t="shared" si="3"/>
        <v>258</v>
      </c>
    </row>
    <row r="42" spans="1:40" ht="15" customHeight="1">
      <c r="A42" s="19" t="s">
        <v>77</v>
      </c>
      <c r="B42" s="20" t="s">
        <v>78</v>
      </c>
      <c r="C42" s="21">
        <f t="shared" si="4"/>
        <v>3451</v>
      </c>
      <c r="D42" s="27"/>
      <c r="E42" s="5">
        <v>2640</v>
      </c>
      <c r="F42" s="6">
        <v>0</v>
      </c>
      <c r="G42" s="8">
        <v>0</v>
      </c>
      <c r="H42" s="8">
        <v>0</v>
      </c>
      <c r="I42" s="6">
        <v>0</v>
      </c>
      <c r="J42" s="6">
        <v>0</v>
      </c>
      <c r="K42" s="6">
        <v>330</v>
      </c>
      <c r="L42" s="6">
        <v>0</v>
      </c>
      <c r="M42" s="6">
        <v>36</v>
      </c>
      <c r="N42" s="6">
        <v>0</v>
      </c>
      <c r="O42" s="6">
        <v>48</v>
      </c>
      <c r="P42" s="6">
        <v>0</v>
      </c>
      <c r="Q42" s="6">
        <v>0</v>
      </c>
      <c r="R42" s="6">
        <v>0</v>
      </c>
      <c r="S42" s="15">
        <f t="shared" si="5"/>
        <v>3054</v>
      </c>
      <c r="T42" s="34">
        <v>173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v>36</v>
      </c>
      <c r="AA42" s="34">
        <v>1</v>
      </c>
      <c r="AB42" s="34">
        <v>1</v>
      </c>
      <c r="AC42" s="34">
        <v>0</v>
      </c>
      <c r="AD42" s="34">
        <v>177</v>
      </c>
      <c r="AE42" s="34">
        <v>3</v>
      </c>
      <c r="AF42" s="9">
        <v>0</v>
      </c>
      <c r="AG42" s="9">
        <v>0</v>
      </c>
      <c r="AH42" s="43">
        <f t="shared" si="6"/>
        <v>391</v>
      </c>
      <c r="AI42" s="49">
        <v>0</v>
      </c>
      <c r="AJ42" s="47">
        <v>6</v>
      </c>
      <c r="AK42" s="47">
        <v>0</v>
      </c>
      <c r="AL42" s="47">
        <v>0</v>
      </c>
      <c r="AM42" s="56">
        <v>0</v>
      </c>
      <c r="AN42" s="39">
        <f t="shared" si="3"/>
        <v>6</v>
      </c>
    </row>
    <row r="43" spans="1:40" ht="15" customHeight="1">
      <c r="A43" s="16" t="s">
        <v>79</v>
      </c>
      <c r="B43" s="17" t="s">
        <v>132</v>
      </c>
      <c r="C43" s="18">
        <f t="shared" si="4"/>
        <v>21792</v>
      </c>
      <c r="D43" s="27"/>
      <c r="E43" s="3">
        <v>3772</v>
      </c>
      <c r="F43" s="7">
        <v>16803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8</v>
      </c>
      <c r="N43" s="4">
        <v>0</v>
      </c>
      <c r="O43" s="4">
        <v>171</v>
      </c>
      <c r="P43" s="4">
        <v>1</v>
      </c>
      <c r="Q43" s="4">
        <v>0</v>
      </c>
      <c r="R43" s="4">
        <v>0</v>
      </c>
      <c r="S43" s="14">
        <f t="shared" si="5"/>
        <v>20755</v>
      </c>
      <c r="T43" s="33">
        <v>85</v>
      </c>
      <c r="U43" s="33">
        <v>234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211</v>
      </c>
      <c r="AE43" s="33">
        <v>1</v>
      </c>
      <c r="AF43" s="2">
        <v>0</v>
      </c>
      <c r="AG43" s="2">
        <v>0</v>
      </c>
      <c r="AH43" s="42">
        <f t="shared" si="6"/>
        <v>531</v>
      </c>
      <c r="AI43" s="48">
        <v>0</v>
      </c>
      <c r="AJ43" s="46">
        <v>506</v>
      </c>
      <c r="AK43" s="46">
        <v>0</v>
      </c>
      <c r="AL43" s="46">
        <v>0</v>
      </c>
      <c r="AM43" s="57">
        <v>0</v>
      </c>
      <c r="AN43" s="59">
        <f t="shared" si="3"/>
        <v>506</v>
      </c>
    </row>
    <row r="44" spans="1:40" ht="15" customHeight="1">
      <c r="A44" s="19" t="s">
        <v>80</v>
      </c>
      <c r="B44" s="20" t="s">
        <v>81</v>
      </c>
      <c r="C44" s="21">
        <f t="shared" si="4"/>
        <v>5878</v>
      </c>
      <c r="D44" s="27"/>
      <c r="E44" s="5">
        <v>4425</v>
      </c>
      <c r="F44" s="6">
        <v>0</v>
      </c>
      <c r="G44" s="8">
        <v>0</v>
      </c>
      <c r="H44" s="8">
        <v>0</v>
      </c>
      <c r="I44" s="6">
        <v>0</v>
      </c>
      <c r="J44" s="6">
        <v>0</v>
      </c>
      <c r="K44" s="6">
        <v>1073</v>
      </c>
      <c r="L44" s="6">
        <v>0</v>
      </c>
      <c r="M44" s="6">
        <v>3</v>
      </c>
      <c r="N44" s="6">
        <v>0</v>
      </c>
      <c r="O44" s="6">
        <v>38</v>
      </c>
      <c r="P44" s="6">
        <v>0</v>
      </c>
      <c r="Q44" s="6">
        <v>0</v>
      </c>
      <c r="R44" s="6">
        <v>0</v>
      </c>
      <c r="S44" s="15">
        <f t="shared" si="5"/>
        <v>5539</v>
      </c>
      <c r="T44" s="34">
        <v>130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4">
        <v>74</v>
      </c>
      <c r="AA44" s="34">
        <v>0</v>
      </c>
      <c r="AB44" s="34">
        <v>0</v>
      </c>
      <c r="AC44" s="34">
        <v>0</v>
      </c>
      <c r="AD44" s="34">
        <v>107</v>
      </c>
      <c r="AE44" s="34">
        <v>0</v>
      </c>
      <c r="AF44" s="9">
        <v>0</v>
      </c>
      <c r="AG44" s="9">
        <v>0</v>
      </c>
      <c r="AH44" s="43">
        <f t="shared" si="6"/>
        <v>311</v>
      </c>
      <c r="AI44" s="49">
        <v>0</v>
      </c>
      <c r="AJ44" s="47">
        <v>28</v>
      </c>
      <c r="AK44" s="47">
        <v>0</v>
      </c>
      <c r="AL44" s="47">
        <v>0</v>
      </c>
      <c r="AM44" s="56">
        <v>0</v>
      </c>
      <c r="AN44" s="39">
        <f t="shared" si="3"/>
        <v>28</v>
      </c>
    </row>
    <row r="45" spans="1:40" ht="15" customHeight="1">
      <c r="A45" s="16" t="s">
        <v>82</v>
      </c>
      <c r="B45" s="17" t="s">
        <v>133</v>
      </c>
      <c r="C45" s="18">
        <f t="shared" si="4"/>
        <v>6748</v>
      </c>
      <c r="D45" s="27"/>
      <c r="E45" s="3">
        <v>6259</v>
      </c>
      <c r="F45" s="7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3</v>
      </c>
      <c r="N45" s="4">
        <v>0</v>
      </c>
      <c r="O45" s="4">
        <v>56</v>
      </c>
      <c r="P45" s="4">
        <v>0</v>
      </c>
      <c r="Q45" s="4">
        <v>0</v>
      </c>
      <c r="R45" s="4">
        <v>0</v>
      </c>
      <c r="S45" s="14">
        <f t="shared" si="5"/>
        <v>6318</v>
      </c>
      <c r="T45" s="33">
        <v>188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3">
        <v>79</v>
      </c>
      <c r="AE45" s="33">
        <v>0</v>
      </c>
      <c r="AF45" s="2">
        <v>0</v>
      </c>
      <c r="AG45" s="2">
        <v>0</v>
      </c>
      <c r="AH45" s="42">
        <f t="shared" si="6"/>
        <v>267</v>
      </c>
      <c r="AI45" s="48">
        <v>0</v>
      </c>
      <c r="AJ45" s="46">
        <v>163</v>
      </c>
      <c r="AK45" s="46">
        <v>0</v>
      </c>
      <c r="AL45" s="46">
        <v>0</v>
      </c>
      <c r="AM45" s="57">
        <v>0</v>
      </c>
      <c r="AN45" s="59">
        <f t="shared" si="3"/>
        <v>163</v>
      </c>
    </row>
    <row r="46" spans="1:40" ht="15" customHeight="1">
      <c r="A46" s="19" t="s">
        <v>83</v>
      </c>
      <c r="B46" s="20" t="s">
        <v>84</v>
      </c>
      <c r="C46" s="21">
        <f t="shared" si="4"/>
        <v>13504</v>
      </c>
      <c r="D46" s="27"/>
      <c r="E46" s="5">
        <v>6846</v>
      </c>
      <c r="F46" s="6">
        <v>6121</v>
      </c>
      <c r="G46" s="8">
        <v>0</v>
      </c>
      <c r="H46" s="8">
        <v>0</v>
      </c>
      <c r="I46" s="6">
        <v>4</v>
      </c>
      <c r="J46" s="6">
        <v>0</v>
      </c>
      <c r="K46" s="6">
        <v>0</v>
      </c>
      <c r="L46" s="6">
        <v>0</v>
      </c>
      <c r="M46" s="6">
        <v>37</v>
      </c>
      <c r="N46" s="6">
        <v>1</v>
      </c>
      <c r="O46" s="6">
        <v>67</v>
      </c>
      <c r="P46" s="6">
        <v>0</v>
      </c>
      <c r="Q46" s="6">
        <v>0</v>
      </c>
      <c r="R46" s="6">
        <v>0</v>
      </c>
      <c r="S46" s="15">
        <f t="shared" si="5"/>
        <v>13076</v>
      </c>
      <c r="T46" s="34">
        <v>86</v>
      </c>
      <c r="U46" s="34">
        <v>83</v>
      </c>
      <c r="V46" s="34">
        <v>0</v>
      </c>
      <c r="W46" s="34">
        <v>0</v>
      </c>
      <c r="X46" s="34">
        <v>1</v>
      </c>
      <c r="Y46" s="34">
        <v>0</v>
      </c>
      <c r="Z46" s="34">
        <v>0</v>
      </c>
      <c r="AA46" s="34">
        <v>0</v>
      </c>
      <c r="AB46" s="34">
        <v>0</v>
      </c>
      <c r="AC46" s="34">
        <v>0</v>
      </c>
      <c r="AD46" s="34">
        <v>95</v>
      </c>
      <c r="AE46" s="34">
        <v>0</v>
      </c>
      <c r="AF46" s="9">
        <v>0</v>
      </c>
      <c r="AG46" s="9">
        <v>0</v>
      </c>
      <c r="AH46" s="43">
        <f t="shared" si="6"/>
        <v>265</v>
      </c>
      <c r="AI46" s="49">
        <v>0</v>
      </c>
      <c r="AJ46" s="47">
        <v>163</v>
      </c>
      <c r="AK46" s="47">
        <v>0</v>
      </c>
      <c r="AL46" s="47">
        <v>0</v>
      </c>
      <c r="AM46" s="56">
        <v>0</v>
      </c>
      <c r="AN46" s="39">
        <f t="shared" si="3"/>
        <v>163</v>
      </c>
    </row>
    <row r="47" spans="1:40" ht="15" customHeight="1">
      <c r="A47" s="16" t="s">
        <v>85</v>
      </c>
      <c r="B47" s="17" t="s">
        <v>86</v>
      </c>
      <c r="C47" s="18">
        <f t="shared" si="4"/>
        <v>11830</v>
      </c>
      <c r="D47" s="27"/>
      <c r="E47" s="3">
        <v>3570</v>
      </c>
      <c r="F47" s="7">
        <v>0</v>
      </c>
      <c r="G47" s="4">
        <v>0</v>
      </c>
      <c r="H47" s="4">
        <v>0</v>
      </c>
      <c r="I47" s="4">
        <v>0</v>
      </c>
      <c r="J47" s="4">
        <v>0</v>
      </c>
      <c r="K47" s="4">
        <v>1747</v>
      </c>
      <c r="L47" s="4">
        <v>0</v>
      </c>
      <c r="M47" s="4">
        <v>8</v>
      </c>
      <c r="N47" s="4">
        <v>5925</v>
      </c>
      <c r="O47" s="4">
        <v>28</v>
      </c>
      <c r="P47" s="4">
        <v>0</v>
      </c>
      <c r="Q47" s="4">
        <v>0</v>
      </c>
      <c r="R47" s="4">
        <v>0</v>
      </c>
      <c r="S47" s="14">
        <f t="shared" si="5"/>
        <v>11278</v>
      </c>
      <c r="T47" s="33">
        <v>92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76</v>
      </c>
      <c r="AA47" s="33">
        <v>0</v>
      </c>
      <c r="AB47" s="33">
        <v>0</v>
      </c>
      <c r="AC47" s="33">
        <v>0</v>
      </c>
      <c r="AD47" s="33">
        <v>41</v>
      </c>
      <c r="AE47" s="33">
        <v>0</v>
      </c>
      <c r="AF47" s="2">
        <v>267</v>
      </c>
      <c r="AG47" s="2">
        <v>0</v>
      </c>
      <c r="AH47" s="42">
        <f t="shared" si="6"/>
        <v>476</v>
      </c>
      <c r="AI47" s="48">
        <v>0</v>
      </c>
      <c r="AJ47" s="46">
        <v>76</v>
      </c>
      <c r="AK47" s="46">
        <v>0</v>
      </c>
      <c r="AL47" s="46">
        <v>0</v>
      </c>
      <c r="AM47" s="57">
        <v>0</v>
      </c>
      <c r="AN47" s="59">
        <f t="shared" si="3"/>
        <v>76</v>
      </c>
    </row>
    <row r="48" spans="1:40" ht="15" customHeight="1">
      <c r="A48" s="19" t="s">
        <v>87</v>
      </c>
      <c r="B48" s="20" t="s">
        <v>88</v>
      </c>
      <c r="C48" s="21">
        <f t="shared" si="4"/>
        <v>5146</v>
      </c>
      <c r="D48" s="27"/>
      <c r="E48" s="5">
        <v>1678</v>
      </c>
      <c r="F48" s="6">
        <v>0</v>
      </c>
      <c r="G48" s="8">
        <v>0</v>
      </c>
      <c r="H48" s="8">
        <v>0</v>
      </c>
      <c r="I48" s="6">
        <v>0</v>
      </c>
      <c r="J48" s="6">
        <v>0</v>
      </c>
      <c r="K48" s="6">
        <v>0</v>
      </c>
      <c r="L48" s="6">
        <v>0</v>
      </c>
      <c r="M48" s="6">
        <v>55</v>
      </c>
      <c r="N48" s="6">
        <v>3121</v>
      </c>
      <c r="O48" s="6">
        <v>11</v>
      </c>
      <c r="P48" s="6">
        <v>0</v>
      </c>
      <c r="Q48" s="6">
        <v>0</v>
      </c>
      <c r="R48" s="6">
        <v>0</v>
      </c>
      <c r="S48" s="15">
        <f t="shared" si="5"/>
        <v>4865</v>
      </c>
      <c r="T48" s="34">
        <v>49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0</v>
      </c>
      <c r="AC48" s="34">
        <v>0</v>
      </c>
      <c r="AD48" s="34">
        <v>30</v>
      </c>
      <c r="AE48" s="34">
        <v>0</v>
      </c>
      <c r="AF48" s="9">
        <v>127</v>
      </c>
      <c r="AG48" s="9">
        <v>0</v>
      </c>
      <c r="AH48" s="43">
        <f t="shared" si="6"/>
        <v>206</v>
      </c>
      <c r="AI48" s="49">
        <v>0</v>
      </c>
      <c r="AJ48" s="47">
        <v>75</v>
      </c>
      <c r="AK48" s="47">
        <v>0</v>
      </c>
      <c r="AL48" s="47">
        <v>0</v>
      </c>
      <c r="AM48" s="56">
        <v>0</v>
      </c>
      <c r="AN48" s="39">
        <f t="shared" si="3"/>
        <v>75</v>
      </c>
    </row>
    <row r="49" spans="1:40" ht="15" customHeight="1">
      <c r="A49" s="16" t="s">
        <v>89</v>
      </c>
      <c r="B49" s="17" t="s">
        <v>90</v>
      </c>
      <c r="C49" s="18">
        <f t="shared" si="4"/>
        <v>7927</v>
      </c>
      <c r="D49" s="27"/>
      <c r="E49" s="3">
        <v>5631</v>
      </c>
      <c r="F49" s="7">
        <v>0</v>
      </c>
      <c r="G49" s="4">
        <v>0</v>
      </c>
      <c r="H49" s="4">
        <v>0</v>
      </c>
      <c r="I49" s="4">
        <v>0</v>
      </c>
      <c r="J49" s="4">
        <v>0</v>
      </c>
      <c r="K49" s="4">
        <v>1593</v>
      </c>
      <c r="L49" s="4">
        <v>0</v>
      </c>
      <c r="M49" s="4">
        <v>2</v>
      </c>
      <c r="N49" s="4">
        <v>4</v>
      </c>
      <c r="O49" s="4">
        <v>62</v>
      </c>
      <c r="P49" s="4">
        <v>0</v>
      </c>
      <c r="Q49" s="4">
        <v>0</v>
      </c>
      <c r="R49" s="4">
        <v>0</v>
      </c>
      <c r="S49" s="14">
        <f t="shared" si="5"/>
        <v>7292</v>
      </c>
      <c r="T49" s="33">
        <v>253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153</v>
      </c>
      <c r="AA49" s="33">
        <v>0</v>
      </c>
      <c r="AB49" s="33">
        <v>0</v>
      </c>
      <c r="AC49" s="33">
        <v>0</v>
      </c>
      <c r="AD49" s="33">
        <v>103</v>
      </c>
      <c r="AE49" s="33">
        <v>2</v>
      </c>
      <c r="AF49" s="2">
        <v>0</v>
      </c>
      <c r="AG49" s="2">
        <v>0</v>
      </c>
      <c r="AH49" s="42">
        <f t="shared" si="6"/>
        <v>511</v>
      </c>
      <c r="AI49" s="48">
        <v>8</v>
      </c>
      <c r="AJ49" s="46">
        <v>116</v>
      </c>
      <c r="AK49" s="46">
        <v>0</v>
      </c>
      <c r="AL49" s="46">
        <v>0</v>
      </c>
      <c r="AM49" s="57">
        <v>0</v>
      </c>
      <c r="AN49" s="59">
        <f t="shared" si="3"/>
        <v>124</v>
      </c>
    </row>
    <row r="50" spans="1:40" ht="15" customHeight="1">
      <c r="A50" s="19" t="s">
        <v>91</v>
      </c>
      <c r="B50" s="20" t="s">
        <v>92</v>
      </c>
      <c r="C50" s="21">
        <f t="shared" si="4"/>
        <v>17082</v>
      </c>
      <c r="D50" s="27"/>
      <c r="E50" s="5">
        <v>10077</v>
      </c>
      <c r="F50" s="6">
        <v>0</v>
      </c>
      <c r="G50" s="8">
        <v>0</v>
      </c>
      <c r="H50" s="8">
        <v>0</v>
      </c>
      <c r="I50" s="6">
        <v>0</v>
      </c>
      <c r="J50" s="6">
        <v>0</v>
      </c>
      <c r="K50" s="6">
        <v>2077</v>
      </c>
      <c r="L50" s="6">
        <v>0</v>
      </c>
      <c r="M50" s="6">
        <v>48</v>
      </c>
      <c r="N50" s="6">
        <v>3579</v>
      </c>
      <c r="O50" s="6">
        <v>124</v>
      </c>
      <c r="P50" s="6">
        <v>0</v>
      </c>
      <c r="Q50" s="6">
        <v>0</v>
      </c>
      <c r="R50" s="6">
        <v>0</v>
      </c>
      <c r="S50" s="15">
        <f t="shared" si="5"/>
        <v>15905</v>
      </c>
      <c r="T50" s="34">
        <v>416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154</v>
      </c>
      <c r="AA50" s="34">
        <v>0</v>
      </c>
      <c r="AB50" s="34">
        <v>0</v>
      </c>
      <c r="AC50" s="34">
        <v>0</v>
      </c>
      <c r="AD50" s="34">
        <v>316</v>
      </c>
      <c r="AE50" s="34">
        <v>0</v>
      </c>
      <c r="AF50" s="9">
        <v>209</v>
      </c>
      <c r="AG50" s="9">
        <v>0</v>
      </c>
      <c r="AH50" s="43">
        <f t="shared" si="6"/>
        <v>1095</v>
      </c>
      <c r="AI50" s="49">
        <v>0</v>
      </c>
      <c r="AJ50" s="47">
        <v>82</v>
      </c>
      <c r="AK50" s="47">
        <v>0</v>
      </c>
      <c r="AL50" s="47">
        <v>0</v>
      </c>
      <c r="AM50" s="56">
        <v>0</v>
      </c>
      <c r="AN50" s="39">
        <f t="shared" si="3"/>
        <v>82</v>
      </c>
    </row>
    <row r="51" spans="1:40" ht="15" customHeight="1">
      <c r="A51" s="16" t="s">
        <v>93</v>
      </c>
      <c r="B51" s="17" t="s">
        <v>94</v>
      </c>
      <c r="C51" s="18">
        <f t="shared" si="4"/>
        <v>20589</v>
      </c>
      <c r="D51" s="27"/>
      <c r="E51" s="3">
        <v>7503</v>
      </c>
      <c r="F51" s="7">
        <v>6167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15</v>
      </c>
      <c r="N51" s="4">
        <v>5350</v>
      </c>
      <c r="O51" s="4">
        <v>132</v>
      </c>
      <c r="P51" s="4">
        <v>0</v>
      </c>
      <c r="Q51" s="4">
        <v>0</v>
      </c>
      <c r="R51" s="4">
        <v>0</v>
      </c>
      <c r="S51" s="14">
        <f t="shared" si="5"/>
        <v>19167</v>
      </c>
      <c r="T51" s="33">
        <v>274</v>
      </c>
      <c r="U51" s="33">
        <v>67</v>
      </c>
      <c r="V51" s="33">
        <v>0</v>
      </c>
      <c r="W51" s="33">
        <v>0</v>
      </c>
      <c r="X51" s="33">
        <v>0</v>
      </c>
      <c r="Y51" s="33">
        <v>0</v>
      </c>
      <c r="Z51" s="33">
        <v>0</v>
      </c>
      <c r="AA51" s="33">
        <v>1</v>
      </c>
      <c r="AB51" s="33">
        <v>0</v>
      </c>
      <c r="AC51" s="33">
        <v>0</v>
      </c>
      <c r="AD51" s="33">
        <v>472</v>
      </c>
      <c r="AE51" s="33">
        <v>4</v>
      </c>
      <c r="AF51" s="2">
        <v>175</v>
      </c>
      <c r="AG51" s="2">
        <v>0</v>
      </c>
      <c r="AH51" s="42">
        <f t="shared" si="6"/>
        <v>993</v>
      </c>
      <c r="AI51" s="48">
        <v>0</v>
      </c>
      <c r="AJ51" s="46">
        <v>429</v>
      </c>
      <c r="AK51" s="46">
        <v>0</v>
      </c>
      <c r="AL51" s="46">
        <v>0</v>
      </c>
      <c r="AM51" s="57">
        <v>0</v>
      </c>
      <c r="AN51" s="59">
        <f t="shared" si="3"/>
        <v>429</v>
      </c>
    </row>
    <row r="52" spans="1:40" ht="15" customHeight="1">
      <c r="A52" s="19" t="s">
        <v>95</v>
      </c>
      <c r="B52" s="20" t="s">
        <v>96</v>
      </c>
      <c r="C52" s="21">
        <f t="shared" si="4"/>
        <v>10762</v>
      </c>
      <c r="D52" s="27"/>
      <c r="E52" s="5">
        <v>6430</v>
      </c>
      <c r="F52" s="6">
        <v>3656</v>
      </c>
      <c r="G52" s="8">
        <v>0</v>
      </c>
      <c r="H52" s="8">
        <v>0</v>
      </c>
      <c r="I52" s="6">
        <v>0</v>
      </c>
      <c r="J52" s="6">
        <v>0</v>
      </c>
      <c r="K52" s="6">
        <v>0</v>
      </c>
      <c r="L52" s="6">
        <v>0</v>
      </c>
      <c r="M52" s="6">
        <v>54</v>
      </c>
      <c r="N52" s="6">
        <v>0</v>
      </c>
      <c r="O52" s="6">
        <v>75</v>
      </c>
      <c r="P52" s="6">
        <v>0</v>
      </c>
      <c r="Q52" s="6">
        <v>0</v>
      </c>
      <c r="R52" s="6">
        <v>0</v>
      </c>
      <c r="S52" s="15">
        <f t="shared" si="5"/>
        <v>10215</v>
      </c>
      <c r="T52" s="34">
        <v>126</v>
      </c>
      <c r="U52" s="34">
        <v>43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126</v>
      </c>
      <c r="AE52" s="34">
        <v>1</v>
      </c>
      <c r="AF52" s="9">
        <v>0</v>
      </c>
      <c r="AG52" s="9">
        <v>0</v>
      </c>
      <c r="AH52" s="43">
        <f t="shared" si="6"/>
        <v>296</v>
      </c>
      <c r="AI52" s="49">
        <v>0</v>
      </c>
      <c r="AJ52" s="47">
        <v>251</v>
      </c>
      <c r="AK52" s="47">
        <v>0</v>
      </c>
      <c r="AL52" s="47">
        <v>0</v>
      </c>
      <c r="AM52" s="56">
        <v>0</v>
      </c>
      <c r="AN52" s="39">
        <f t="shared" si="3"/>
        <v>251</v>
      </c>
    </row>
    <row r="53" spans="1:40" ht="15" customHeight="1">
      <c r="A53" s="16" t="s">
        <v>97</v>
      </c>
      <c r="B53" s="17" t="s">
        <v>98</v>
      </c>
      <c r="C53" s="18">
        <f t="shared" si="4"/>
        <v>28503</v>
      </c>
      <c r="D53" s="27"/>
      <c r="E53" s="3">
        <v>15593</v>
      </c>
      <c r="F53" s="7">
        <v>0</v>
      </c>
      <c r="G53" s="4">
        <v>0</v>
      </c>
      <c r="H53" s="4">
        <v>0</v>
      </c>
      <c r="I53" s="4">
        <v>0</v>
      </c>
      <c r="J53" s="4">
        <v>0</v>
      </c>
      <c r="K53" s="4">
        <v>9296</v>
      </c>
      <c r="L53" s="4">
        <v>0</v>
      </c>
      <c r="M53" s="4">
        <v>512</v>
      </c>
      <c r="N53" s="4">
        <v>2</v>
      </c>
      <c r="O53" s="4">
        <v>831</v>
      </c>
      <c r="P53" s="4">
        <v>0</v>
      </c>
      <c r="Q53" s="4">
        <v>0</v>
      </c>
      <c r="R53" s="4">
        <v>0</v>
      </c>
      <c r="S53" s="14">
        <f t="shared" si="5"/>
        <v>26234</v>
      </c>
      <c r="T53" s="33">
        <v>265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33">
        <v>313</v>
      </c>
      <c r="AA53" s="33">
        <v>0</v>
      </c>
      <c r="AB53" s="33">
        <v>0</v>
      </c>
      <c r="AC53" s="33">
        <v>0</v>
      </c>
      <c r="AD53" s="33">
        <v>1088</v>
      </c>
      <c r="AE53" s="33">
        <v>13</v>
      </c>
      <c r="AF53" s="2">
        <v>0</v>
      </c>
      <c r="AG53" s="2">
        <v>0</v>
      </c>
      <c r="AH53" s="42">
        <f t="shared" si="6"/>
        <v>1679</v>
      </c>
      <c r="AI53" s="48">
        <v>0</v>
      </c>
      <c r="AJ53" s="46">
        <v>590</v>
      </c>
      <c r="AK53" s="46">
        <v>0</v>
      </c>
      <c r="AL53" s="46">
        <v>0</v>
      </c>
      <c r="AM53" s="57">
        <v>0</v>
      </c>
      <c r="AN53" s="59">
        <f t="shared" si="3"/>
        <v>590</v>
      </c>
    </row>
    <row r="54" spans="1:40" ht="15" customHeight="1">
      <c r="A54" s="19" t="s">
        <v>99</v>
      </c>
      <c r="B54" s="20" t="s">
        <v>100</v>
      </c>
      <c r="C54" s="21">
        <f t="shared" si="4"/>
        <v>18758</v>
      </c>
      <c r="D54" s="27"/>
      <c r="E54" s="5">
        <v>10991</v>
      </c>
      <c r="F54" s="6">
        <v>5196</v>
      </c>
      <c r="G54" s="8">
        <v>0</v>
      </c>
      <c r="H54" s="8">
        <v>0</v>
      </c>
      <c r="I54" s="6">
        <v>0</v>
      </c>
      <c r="J54" s="6">
        <v>0</v>
      </c>
      <c r="K54" s="6">
        <v>0</v>
      </c>
      <c r="L54" s="6">
        <v>0</v>
      </c>
      <c r="M54" s="6">
        <v>320</v>
      </c>
      <c r="N54" s="6">
        <v>0</v>
      </c>
      <c r="O54" s="6">
        <v>395</v>
      </c>
      <c r="P54" s="6">
        <v>0</v>
      </c>
      <c r="Q54" s="6">
        <v>0</v>
      </c>
      <c r="R54" s="6">
        <v>0</v>
      </c>
      <c r="S54" s="15">
        <f t="shared" si="5"/>
        <v>16902</v>
      </c>
      <c r="T54" s="34">
        <v>407</v>
      </c>
      <c r="U54" s="34">
        <v>125</v>
      </c>
      <c r="V54" s="34">
        <v>0</v>
      </c>
      <c r="W54" s="34">
        <v>0</v>
      </c>
      <c r="X54" s="34">
        <v>0</v>
      </c>
      <c r="Y54" s="34">
        <v>0</v>
      </c>
      <c r="Z54" s="34">
        <v>1</v>
      </c>
      <c r="AA54" s="34">
        <v>2</v>
      </c>
      <c r="AB54" s="34">
        <v>0</v>
      </c>
      <c r="AC54" s="34">
        <v>0</v>
      </c>
      <c r="AD54" s="34">
        <v>918</v>
      </c>
      <c r="AE54" s="34">
        <v>8</v>
      </c>
      <c r="AF54" s="9">
        <v>0</v>
      </c>
      <c r="AG54" s="9">
        <v>0</v>
      </c>
      <c r="AH54" s="43">
        <f t="shared" si="6"/>
        <v>1461</v>
      </c>
      <c r="AI54" s="49">
        <v>1</v>
      </c>
      <c r="AJ54" s="47">
        <v>394</v>
      </c>
      <c r="AK54" s="47">
        <v>0</v>
      </c>
      <c r="AL54" s="47">
        <v>0</v>
      </c>
      <c r="AM54" s="56">
        <v>0</v>
      </c>
      <c r="AN54" s="39">
        <f t="shared" si="3"/>
        <v>395</v>
      </c>
    </row>
    <row r="55" spans="1:40" ht="15" customHeight="1">
      <c r="A55" s="16" t="s">
        <v>101</v>
      </c>
      <c r="B55" s="17" t="s">
        <v>102</v>
      </c>
      <c r="C55" s="18">
        <f t="shared" si="4"/>
        <v>7088</v>
      </c>
      <c r="D55" s="27"/>
      <c r="E55" s="3">
        <v>5009</v>
      </c>
      <c r="F55" s="7">
        <v>0</v>
      </c>
      <c r="G55" s="4">
        <v>0</v>
      </c>
      <c r="H55" s="4">
        <v>0</v>
      </c>
      <c r="I55" s="4">
        <v>0</v>
      </c>
      <c r="J55" s="4">
        <v>0</v>
      </c>
      <c r="K55" s="4">
        <v>1568</v>
      </c>
      <c r="L55" s="4">
        <v>0</v>
      </c>
      <c r="M55" s="4">
        <v>3</v>
      </c>
      <c r="N55" s="4">
        <v>0</v>
      </c>
      <c r="O55" s="4">
        <v>56</v>
      </c>
      <c r="P55" s="4">
        <v>0</v>
      </c>
      <c r="Q55" s="4">
        <v>0</v>
      </c>
      <c r="R55" s="4">
        <v>0</v>
      </c>
      <c r="S55" s="14">
        <f t="shared" si="5"/>
        <v>6636</v>
      </c>
      <c r="T55" s="33">
        <v>127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33">
        <v>67</v>
      </c>
      <c r="AA55" s="33">
        <v>0</v>
      </c>
      <c r="AB55" s="33">
        <v>0</v>
      </c>
      <c r="AC55" s="33">
        <v>0</v>
      </c>
      <c r="AD55" s="33">
        <v>168</v>
      </c>
      <c r="AE55" s="33">
        <v>0</v>
      </c>
      <c r="AF55" s="2">
        <v>0</v>
      </c>
      <c r="AG55" s="2">
        <v>0</v>
      </c>
      <c r="AH55" s="42">
        <f t="shared" si="6"/>
        <v>362</v>
      </c>
      <c r="AI55" s="48">
        <v>0</v>
      </c>
      <c r="AJ55" s="46">
        <v>90</v>
      </c>
      <c r="AK55" s="46">
        <v>0</v>
      </c>
      <c r="AL55" s="46">
        <v>0</v>
      </c>
      <c r="AM55" s="57">
        <v>0</v>
      </c>
      <c r="AN55" s="59">
        <f t="shared" si="3"/>
        <v>90</v>
      </c>
    </row>
    <row r="56" spans="1:40" ht="15" customHeight="1">
      <c r="A56" s="19" t="s">
        <v>103</v>
      </c>
      <c r="B56" s="20" t="s">
        <v>104</v>
      </c>
      <c r="C56" s="21">
        <f t="shared" si="4"/>
        <v>15282</v>
      </c>
      <c r="D56" s="27"/>
      <c r="E56" s="5">
        <v>8825</v>
      </c>
      <c r="F56" s="6">
        <v>0</v>
      </c>
      <c r="G56" s="8">
        <v>0</v>
      </c>
      <c r="H56" s="8">
        <v>0</v>
      </c>
      <c r="I56" s="6">
        <v>0</v>
      </c>
      <c r="J56" s="6">
        <v>0</v>
      </c>
      <c r="K56" s="6">
        <v>3069</v>
      </c>
      <c r="L56" s="6">
        <v>0</v>
      </c>
      <c r="M56" s="6">
        <v>8</v>
      </c>
      <c r="N56" s="6">
        <v>2589</v>
      </c>
      <c r="O56" s="6">
        <v>75</v>
      </c>
      <c r="P56" s="6">
        <v>0</v>
      </c>
      <c r="Q56" s="6">
        <v>0</v>
      </c>
      <c r="R56" s="6">
        <v>0</v>
      </c>
      <c r="S56" s="15">
        <f t="shared" si="5"/>
        <v>14566</v>
      </c>
      <c r="T56" s="34">
        <v>147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115</v>
      </c>
      <c r="AA56" s="34">
        <v>0</v>
      </c>
      <c r="AB56" s="34">
        <v>0</v>
      </c>
      <c r="AC56" s="34">
        <v>0</v>
      </c>
      <c r="AD56" s="34">
        <v>217</v>
      </c>
      <c r="AE56" s="34">
        <v>0</v>
      </c>
      <c r="AF56" s="9">
        <v>70</v>
      </c>
      <c r="AG56" s="9">
        <v>0</v>
      </c>
      <c r="AH56" s="43">
        <f t="shared" si="6"/>
        <v>549</v>
      </c>
      <c r="AI56" s="49">
        <v>0</v>
      </c>
      <c r="AJ56" s="47">
        <v>167</v>
      </c>
      <c r="AK56" s="47">
        <v>0</v>
      </c>
      <c r="AL56" s="47">
        <v>0</v>
      </c>
      <c r="AM56" s="56">
        <v>0</v>
      </c>
      <c r="AN56" s="39">
        <f t="shared" si="3"/>
        <v>167</v>
      </c>
    </row>
    <row r="57" spans="1:40" ht="15" customHeight="1">
      <c r="A57" s="16" t="s">
        <v>105</v>
      </c>
      <c r="B57" s="17" t="s">
        <v>106</v>
      </c>
      <c r="C57" s="18">
        <f t="shared" si="4"/>
        <v>13040</v>
      </c>
      <c r="D57" s="27"/>
      <c r="E57" s="3">
        <v>5172</v>
      </c>
      <c r="F57" s="7">
        <v>2938</v>
      </c>
      <c r="G57" s="4">
        <v>0</v>
      </c>
      <c r="H57" s="4">
        <v>0</v>
      </c>
      <c r="I57" s="4">
        <v>0</v>
      </c>
      <c r="J57" s="4">
        <v>0</v>
      </c>
      <c r="K57" s="4">
        <v>3564</v>
      </c>
      <c r="L57" s="4">
        <v>0</v>
      </c>
      <c r="M57" s="4">
        <v>12</v>
      </c>
      <c r="N57" s="4">
        <v>0</v>
      </c>
      <c r="O57" s="4">
        <v>135</v>
      </c>
      <c r="P57" s="4">
        <v>0</v>
      </c>
      <c r="Q57" s="4">
        <v>0</v>
      </c>
      <c r="R57" s="4">
        <v>0</v>
      </c>
      <c r="S57" s="14">
        <f t="shared" si="5"/>
        <v>11821</v>
      </c>
      <c r="T57" s="33">
        <v>167</v>
      </c>
      <c r="U57" s="33">
        <v>42</v>
      </c>
      <c r="V57" s="33">
        <v>0</v>
      </c>
      <c r="W57" s="33">
        <v>0</v>
      </c>
      <c r="X57" s="33">
        <v>0</v>
      </c>
      <c r="Y57" s="33">
        <v>0</v>
      </c>
      <c r="Z57" s="33">
        <v>206</v>
      </c>
      <c r="AA57" s="33">
        <v>1</v>
      </c>
      <c r="AB57" s="33">
        <v>0</v>
      </c>
      <c r="AC57" s="33">
        <v>0</v>
      </c>
      <c r="AD57" s="33">
        <v>476</v>
      </c>
      <c r="AE57" s="33">
        <v>1</v>
      </c>
      <c r="AF57" s="2">
        <v>0</v>
      </c>
      <c r="AG57" s="2">
        <v>0</v>
      </c>
      <c r="AH57" s="42">
        <f t="shared" si="6"/>
        <v>893</v>
      </c>
      <c r="AI57" s="48">
        <v>0</v>
      </c>
      <c r="AJ57" s="46">
        <v>326</v>
      </c>
      <c r="AK57" s="46">
        <v>0</v>
      </c>
      <c r="AL57" s="46">
        <v>0</v>
      </c>
      <c r="AM57" s="57">
        <v>0</v>
      </c>
      <c r="AN57" s="59">
        <f t="shared" si="3"/>
        <v>326</v>
      </c>
    </row>
    <row r="58" spans="1:40" ht="15" customHeight="1">
      <c r="A58" s="19" t="s">
        <v>107</v>
      </c>
      <c r="B58" s="20" t="s">
        <v>134</v>
      </c>
      <c r="C58" s="21">
        <f t="shared" si="4"/>
        <v>6422</v>
      </c>
      <c r="D58" s="27"/>
      <c r="E58" s="5">
        <v>2605</v>
      </c>
      <c r="F58" s="6">
        <v>3442</v>
      </c>
      <c r="G58" s="8">
        <v>0</v>
      </c>
      <c r="H58" s="8">
        <v>0</v>
      </c>
      <c r="I58" s="6">
        <v>0</v>
      </c>
      <c r="J58" s="6">
        <v>0</v>
      </c>
      <c r="K58" s="6">
        <v>1</v>
      </c>
      <c r="L58" s="6">
        <v>0</v>
      </c>
      <c r="M58" s="6">
        <v>0</v>
      </c>
      <c r="N58" s="6">
        <v>0</v>
      </c>
      <c r="O58" s="6">
        <v>22</v>
      </c>
      <c r="P58" s="6">
        <v>0</v>
      </c>
      <c r="Q58" s="6">
        <v>0</v>
      </c>
      <c r="R58" s="6">
        <v>0</v>
      </c>
      <c r="S58" s="15">
        <f t="shared" si="5"/>
        <v>6070</v>
      </c>
      <c r="T58" s="34">
        <v>107</v>
      </c>
      <c r="U58" s="34">
        <v>95</v>
      </c>
      <c r="V58" s="34">
        <v>0</v>
      </c>
      <c r="W58" s="34">
        <v>0</v>
      </c>
      <c r="X58" s="34">
        <v>0</v>
      </c>
      <c r="Y58" s="34">
        <v>0</v>
      </c>
      <c r="Z58" s="34">
        <v>3</v>
      </c>
      <c r="AA58" s="34">
        <v>0</v>
      </c>
      <c r="AB58" s="34">
        <v>2</v>
      </c>
      <c r="AC58" s="34">
        <v>0</v>
      </c>
      <c r="AD58" s="34">
        <v>85</v>
      </c>
      <c r="AE58" s="34">
        <v>0</v>
      </c>
      <c r="AF58" s="9">
        <v>0</v>
      </c>
      <c r="AG58" s="9">
        <v>0</v>
      </c>
      <c r="AH58" s="43">
        <f t="shared" si="6"/>
        <v>292</v>
      </c>
      <c r="AI58" s="49">
        <v>0</v>
      </c>
      <c r="AJ58" s="47">
        <v>60</v>
      </c>
      <c r="AK58" s="47">
        <v>0</v>
      </c>
      <c r="AL58" s="47">
        <v>0</v>
      </c>
      <c r="AM58" s="56">
        <v>0</v>
      </c>
      <c r="AN58" s="39">
        <f t="shared" si="3"/>
        <v>60</v>
      </c>
    </row>
    <row r="59" spans="1:40" ht="15" customHeight="1">
      <c r="A59" s="16" t="s">
        <v>108</v>
      </c>
      <c r="B59" s="17" t="s">
        <v>109</v>
      </c>
      <c r="C59" s="18">
        <f t="shared" si="4"/>
        <v>8309</v>
      </c>
      <c r="D59" s="27"/>
      <c r="E59" s="3">
        <v>0</v>
      </c>
      <c r="F59" s="7">
        <v>7824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2</v>
      </c>
      <c r="N59" s="4">
        <v>0</v>
      </c>
      <c r="O59" s="4">
        <v>77</v>
      </c>
      <c r="P59" s="4">
        <v>0</v>
      </c>
      <c r="Q59" s="4">
        <v>0</v>
      </c>
      <c r="R59" s="4">
        <v>0</v>
      </c>
      <c r="S59" s="14">
        <f t="shared" si="5"/>
        <v>7903</v>
      </c>
      <c r="T59" s="33">
        <v>0</v>
      </c>
      <c r="U59" s="33">
        <v>118</v>
      </c>
      <c r="V59" s="33">
        <v>0</v>
      </c>
      <c r="W59" s="33">
        <v>0</v>
      </c>
      <c r="X59" s="33">
        <v>0</v>
      </c>
      <c r="Y59" s="33">
        <v>0</v>
      </c>
      <c r="Z59" s="33">
        <v>0</v>
      </c>
      <c r="AA59" s="33">
        <v>0</v>
      </c>
      <c r="AB59" s="33">
        <v>0</v>
      </c>
      <c r="AC59" s="33">
        <v>0</v>
      </c>
      <c r="AD59" s="33">
        <v>98</v>
      </c>
      <c r="AE59" s="33">
        <v>0</v>
      </c>
      <c r="AF59" s="2">
        <v>0</v>
      </c>
      <c r="AG59" s="2">
        <v>0</v>
      </c>
      <c r="AH59" s="42">
        <f t="shared" si="6"/>
        <v>216</v>
      </c>
      <c r="AI59" s="48">
        <v>0</v>
      </c>
      <c r="AJ59" s="46">
        <v>190</v>
      </c>
      <c r="AK59" s="46">
        <v>0</v>
      </c>
      <c r="AL59" s="46">
        <v>0</v>
      </c>
      <c r="AM59" s="57">
        <v>0</v>
      </c>
      <c r="AN59" s="59">
        <f t="shared" si="3"/>
        <v>190</v>
      </c>
    </row>
    <row r="60" spans="1:40" ht="15" customHeight="1">
      <c r="A60" s="19" t="s">
        <v>110</v>
      </c>
      <c r="B60" s="20" t="s">
        <v>111</v>
      </c>
      <c r="C60" s="21">
        <f t="shared" si="4"/>
        <v>8546</v>
      </c>
      <c r="D60" s="27"/>
      <c r="E60" s="5">
        <v>4004</v>
      </c>
      <c r="F60" s="6">
        <v>0</v>
      </c>
      <c r="G60" s="8">
        <v>0</v>
      </c>
      <c r="H60" s="8">
        <v>0</v>
      </c>
      <c r="I60" s="6">
        <v>0</v>
      </c>
      <c r="J60" s="6">
        <v>0</v>
      </c>
      <c r="K60" s="6">
        <v>90</v>
      </c>
      <c r="L60" s="6">
        <v>0</v>
      </c>
      <c r="M60" s="6">
        <v>4</v>
      </c>
      <c r="N60" s="6">
        <v>4026</v>
      </c>
      <c r="O60" s="6">
        <v>15</v>
      </c>
      <c r="P60" s="6">
        <v>0</v>
      </c>
      <c r="Q60" s="6">
        <v>0</v>
      </c>
      <c r="R60" s="6">
        <v>0</v>
      </c>
      <c r="S60" s="15">
        <f t="shared" si="5"/>
        <v>8139</v>
      </c>
      <c r="T60" s="34">
        <v>66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41</v>
      </c>
      <c r="AA60" s="34">
        <v>0</v>
      </c>
      <c r="AB60" s="34">
        <v>0</v>
      </c>
      <c r="AC60" s="34">
        <v>0</v>
      </c>
      <c r="AD60" s="34">
        <v>62</v>
      </c>
      <c r="AE60" s="34">
        <v>0</v>
      </c>
      <c r="AF60" s="9">
        <v>105</v>
      </c>
      <c r="AG60" s="9">
        <v>0</v>
      </c>
      <c r="AH60" s="43">
        <f t="shared" si="6"/>
        <v>274</v>
      </c>
      <c r="AI60" s="49">
        <v>0</v>
      </c>
      <c r="AJ60" s="47">
        <v>133</v>
      </c>
      <c r="AK60" s="47">
        <v>0</v>
      </c>
      <c r="AL60" s="47">
        <v>0</v>
      </c>
      <c r="AM60" s="56">
        <v>0</v>
      </c>
      <c r="AN60" s="39">
        <f t="shared" si="3"/>
        <v>133</v>
      </c>
    </row>
    <row r="61" spans="1:40" ht="15" customHeight="1">
      <c r="A61" s="16" t="s">
        <v>112</v>
      </c>
      <c r="B61" s="17" t="s">
        <v>113</v>
      </c>
      <c r="C61" s="18">
        <f t="shared" si="4"/>
        <v>5877</v>
      </c>
      <c r="D61" s="27"/>
      <c r="E61" s="3">
        <v>1838</v>
      </c>
      <c r="F61" s="7">
        <v>0</v>
      </c>
      <c r="G61" s="4">
        <v>0</v>
      </c>
      <c r="H61" s="4">
        <v>0</v>
      </c>
      <c r="I61" s="4">
        <v>0</v>
      </c>
      <c r="J61" s="4">
        <v>0</v>
      </c>
      <c r="K61" s="4">
        <v>952</v>
      </c>
      <c r="L61" s="4">
        <v>0</v>
      </c>
      <c r="M61" s="4">
        <v>7</v>
      </c>
      <c r="N61" s="4">
        <v>2646</v>
      </c>
      <c r="O61" s="4">
        <v>46</v>
      </c>
      <c r="P61" s="4">
        <v>0</v>
      </c>
      <c r="Q61" s="4">
        <v>0</v>
      </c>
      <c r="R61" s="4">
        <v>0</v>
      </c>
      <c r="S61" s="14">
        <f t="shared" si="5"/>
        <v>5489</v>
      </c>
      <c r="T61" s="33">
        <v>68</v>
      </c>
      <c r="U61" s="33">
        <v>0</v>
      </c>
      <c r="V61" s="33">
        <v>0</v>
      </c>
      <c r="W61" s="33">
        <v>0</v>
      </c>
      <c r="X61" s="33">
        <v>0</v>
      </c>
      <c r="Y61" s="33">
        <v>0</v>
      </c>
      <c r="Z61" s="33">
        <v>36</v>
      </c>
      <c r="AA61" s="33">
        <v>0</v>
      </c>
      <c r="AB61" s="33">
        <v>0</v>
      </c>
      <c r="AC61" s="33">
        <v>0</v>
      </c>
      <c r="AD61" s="33">
        <v>105</v>
      </c>
      <c r="AE61" s="33">
        <v>0</v>
      </c>
      <c r="AF61" s="2">
        <v>154</v>
      </c>
      <c r="AG61" s="2">
        <v>0</v>
      </c>
      <c r="AH61" s="42">
        <f t="shared" si="6"/>
        <v>363</v>
      </c>
      <c r="AI61" s="48">
        <v>0</v>
      </c>
      <c r="AJ61" s="46">
        <v>25</v>
      </c>
      <c r="AK61" s="46">
        <v>0</v>
      </c>
      <c r="AL61" s="46">
        <v>0</v>
      </c>
      <c r="AM61" s="57">
        <v>0</v>
      </c>
      <c r="AN61" s="59">
        <f t="shared" si="3"/>
        <v>25</v>
      </c>
    </row>
    <row r="62" spans="1:40" ht="15" customHeight="1">
      <c r="A62" s="19" t="s">
        <v>114</v>
      </c>
      <c r="B62" s="20" t="s">
        <v>115</v>
      </c>
      <c r="C62" s="21">
        <f t="shared" si="4"/>
        <v>15400</v>
      </c>
      <c r="D62" s="27"/>
      <c r="E62" s="5">
        <v>9154</v>
      </c>
      <c r="F62" s="6">
        <v>0</v>
      </c>
      <c r="G62" s="8">
        <v>0</v>
      </c>
      <c r="H62" s="8">
        <v>0</v>
      </c>
      <c r="I62" s="6">
        <v>0</v>
      </c>
      <c r="J62" s="6">
        <v>0</v>
      </c>
      <c r="K62" s="6">
        <v>3068</v>
      </c>
      <c r="L62" s="6">
        <v>0</v>
      </c>
      <c r="M62" s="6">
        <v>8</v>
      </c>
      <c r="N62" s="6">
        <v>2213</v>
      </c>
      <c r="O62" s="6">
        <v>66</v>
      </c>
      <c r="P62" s="6">
        <v>0</v>
      </c>
      <c r="Q62" s="6">
        <v>0</v>
      </c>
      <c r="R62" s="6">
        <v>0</v>
      </c>
      <c r="S62" s="15">
        <f t="shared" si="5"/>
        <v>14509</v>
      </c>
      <c r="T62" s="34">
        <v>183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180</v>
      </c>
      <c r="AA62" s="34">
        <v>1</v>
      </c>
      <c r="AB62" s="34">
        <v>0</v>
      </c>
      <c r="AC62" s="34">
        <v>0</v>
      </c>
      <c r="AD62" s="34">
        <v>135</v>
      </c>
      <c r="AE62" s="34">
        <v>1</v>
      </c>
      <c r="AF62" s="9">
        <v>82</v>
      </c>
      <c r="AG62" s="9">
        <v>0</v>
      </c>
      <c r="AH62" s="43">
        <f t="shared" si="6"/>
        <v>582</v>
      </c>
      <c r="AI62" s="49">
        <v>0</v>
      </c>
      <c r="AJ62" s="47">
        <v>309</v>
      </c>
      <c r="AK62" s="47">
        <v>0</v>
      </c>
      <c r="AL62" s="47">
        <v>0</v>
      </c>
      <c r="AM62" s="56">
        <v>0</v>
      </c>
      <c r="AN62" s="39">
        <f t="shared" si="3"/>
        <v>309</v>
      </c>
    </row>
    <row r="63" spans="1:40" ht="15" customHeight="1">
      <c r="A63" s="16" t="s">
        <v>116</v>
      </c>
      <c r="B63" s="17" t="s">
        <v>117</v>
      </c>
      <c r="C63" s="18">
        <f t="shared" si="4"/>
        <v>8831</v>
      </c>
      <c r="D63" s="27"/>
      <c r="E63" s="3">
        <v>6153</v>
      </c>
      <c r="F63" s="7">
        <v>0</v>
      </c>
      <c r="G63" s="4">
        <v>0</v>
      </c>
      <c r="H63" s="4">
        <v>0</v>
      </c>
      <c r="I63" s="4">
        <v>0</v>
      </c>
      <c r="J63" s="4">
        <v>0</v>
      </c>
      <c r="K63" s="4">
        <v>1666</v>
      </c>
      <c r="L63" s="4">
        <v>0</v>
      </c>
      <c r="M63" s="4">
        <v>9</v>
      </c>
      <c r="N63" s="4">
        <v>0</v>
      </c>
      <c r="O63" s="4">
        <v>154</v>
      </c>
      <c r="P63" s="4">
        <v>0</v>
      </c>
      <c r="Q63" s="4">
        <v>0</v>
      </c>
      <c r="R63" s="4">
        <v>0</v>
      </c>
      <c r="S63" s="14">
        <f t="shared" si="5"/>
        <v>7982</v>
      </c>
      <c r="T63" s="33">
        <v>334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>
        <v>133</v>
      </c>
      <c r="AA63" s="33">
        <v>0</v>
      </c>
      <c r="AB63" s="33">
        <v>0</v>
      </c>
      <c r="AC63" s="33">
        <v>0</v>
      </c>
      <c r="AD63" s="33">
        <v>332</v>
      </c>
      <c r="AE63" s="33">
        <v>1</v>
      </c>
      <c r="AF63" s="2">
        <v>1</v>
      </c>
      <c r="AG63" s="2">
        <v>0</v>
      </c>
      <c r="AH63" s="42">
        <f t="shared" si="6"/>
        <v>801</v>
      </c>
      <c r="AI63" s="48">
        <v>0</v>
      </c>
      <c r="AJ63" s="46">
        <v>48</v>
      </c>
      <c r="AK63" s="46">
        <v>0</v>
      </c>
      <c r="AL63" s="46">
        <v>0</v>
      </c>
      <c r="AM63" s="57">
        <v>0</v>
      </c>
      <c r="AN63" s="59">
        <f t="shared" si="3"/>
        <v>48</v>
      </c>
    </row>
    <row r="64" spans="1:40" ht="15" customHeight="1">
      <c r="A64" s="19" t="s">
        <v>118</v>
      </c>
      <c r="B64" s="20" t="s">
        <v>119</v>
      </c>
      <c r="C64" s="21">
        <f t="shared" si="4"/>
        <v>190254</v>
      </c>
      <c r="D64" s="27"/>
      <c r="E64" s="5">
        <v>84011</v>
      </c>
      <c r="F64" s="6">
        <v>22400</v>
      </c>
      <c r="G64" s="8">
        <v>0</v>
      </c>
      <c r="H64" s="8">
        <v>0</v>
      </c>
      <c r="I64" s="6">
        <v>15</v>
      </c>
      <c r="J64" s="6">
        <v>0</v>
      </c>
      <c r="K64" s="6">
        <v>8747</v>
      </c>
      <c r="L64" s="6">
        <v>2</v>
      </c>
      <c r="M64" s="6">
        <v>28901</v>
      </c>
      <c r="N64" s="6">
        <v>5678</v>
      </c>
      <c r="O64" s="6">
        <v>11433</v>
      </c>
      <c r="P64" s="6">
        <v>2</v>
      </c>
      <c r="Q64" s="6">
        <v>0</v>
      </c>
      <c r="R64" s="6">
        <v>1</v>
      </c>
      <c r="S64" s="15">
        <f t="shared" si="5"/>
        <v>161190</v>
      </c>
      <c r="T64" s="34">
        <v>3001</v>
      </c>
      <c r="U64" s="34">
        <v>444</v>
      </c>
      <c r="V64" s="34">
        <v>0</v>
      </c>
      <c r="W64" s="34">
        <v>0</v>
      </c>
      <c r="X64" s="34">
        <v>1</v>
      </c>
      <c r="Y64" s="34">
        <v>0</v>
      </c>
      <c r="Z64" s="34">
        <v>511</v>
      </c>
      <c r="AA64" s="34">
        <v>8</v>
      </c>
      <c r="AB64" s="34">
        <v>2</v>
      </c>
      <c r="AC64" s="34">
        <v>175</v>
      </c>
      <c r="AD64" s="34">
        <v>19307</v>
      </c>
      <c r="AE64" s="34">
        <v>578</v>
      </c>
      <c r="AF64" s="9">
        <v>284</v>
      </c>
      <c r="AG64" s="9">
        <v>0</v>
      </c>
      <c r="AH64" s="43">
        <f t="shared" si="6"/>
        <v>24311</v>
      </c>
      <c r="AI64" s="49">
        <v>15</v>
      </c>
      <c r="AJ64" s="47">
        <v>4738</v>
      </c>
      <c r="AK64" s="47">
        <v>0</v>
      </c>
      <c r="AL64" s="47">
        <v>0</v>
      </c>
      <c r="AM64" s="56">
        <v>0</v>
      </c>
      <c r="AN64" s="39">
        <f t="shared" si="3"/>
        <v>4753</v>
      </c>
    </row>
    <row r="65" spans="1:40" ht="15" customHeight="1">
      <c r="A65" s="16" t="s">
        <v>120</v>
      </c>
      <c r="B65" s="17" t="s">
        <v>121</v>
      </c>
      <c r="C65" s="18">
        <f t="shared" si="4"/>
        <v>44016</v>
      </c>
      <c r="D65" s="27"/>
      <c r="E65" s="3">
        <v>15263</v>
      </c>
      <c r="F65" s="7">
        <v>0</v>
      </c>
      <c r="G65" s="4">
        <v>0</v>
      </c>
      <c r="H65" s="4">
        <v>0</v>
      </c>
      <c r="I65" s="4">
        <v>0</v>
      </c>
      <c r="J65" s="4">
        <v>0</v>
      </c>
      <c r="K65" s="4">
        <v>1753</v>
      </c>
      <c r="L65" s="4">
        <v>0</v>
      </c>
      <c r="M65" s="4">
        <v>443</v>
      </c>
      <c r="N65" s="4">
        <v>18677</v>
      </c>
      <c r="O65" s="4">
        <v>1740</v>
      </c>
      <c r="P65" s="4">
        <v>0</v>
      </c>
      <c r="Q65" s="4">
        <v>0</v>
      </c>
      <c r="R65" s="4">
        <v>0</v>
      </c>
      <c r="S65" s="14">
        <f t="shared" si="5"/>
        <v>37876</v>
      </c>
      <c r="T65" s="33">
        <v>646</v>
      </c>
      <c r="U65" s="33">
        <v>0</v>
      </c>
      <c r="V65" s="33">
        <v>0</v>
      </c>
      <c r="W65" s="33">
        <v>0</v>
      </c>
      <c r="X65" s="33">
        <v>0</v>
      </c>
      <c r="Y65" s="33">
        <v>0</v>
      </c>
      <c r="Z65" s="33">
        <v>425</v>
      </c>
      <c r="AA65" s="33">
        <v>0</v>
      </c>
      <c r="AB65" s="33">
        <v>0</v>
      </c>
      <c r="AC65" s="33">
        <v>0</v>
      </c>
      <c r="AD65" s="33">
        <v>3290</v>
      </c>
      <c r="AE65" s="33">
        <v>20</v>
      </c>
      <c r="AF65" s="2">
        <v>782</v>
      </c>
      <c r="AG65" s="2">
        <v>1</v>
      </c>
      <c r="AH65" s="42">
        <f t="shared" si="6"/>
        <v>5164</v>
      </c>
      <c r="AI65" s="48">
        <v>0</v>
      </c>
      <c r="AJ65" s="46">
        <v>975</v>
      </c>
      <c r="AK65" s="46">
        <v>1</v>
      </c>
      <c r="AL65" s="46">
        <v>0</v>
      </c>
      <c r="AM65" s="57">
        <v>0</v>
      </c>
      <c r="AN65" s="59">
        <f t="shared" si="3"/>
        <v>976</v>
      </c>
    </row>
    <row r="66" spans="1:40" ht="15" customHeight="1" thickBot="1">
      <c r="A66" s="19" t="s">
        <v>122</v>
      </c>
      <c r="B66" s="20" t="s">
        <v>123</v>
      </c>
      <c r="C66" s="21">
        <f t="shared" si="4"/>
        <v>9333</v>
      </c>
      <c r="D66" s="27"/>
      <c r="E66" s="5">
        <v>6690</v>
      </c>
      <c r="F66" s="6">
        <v>0</v>
      </c>
      <c r="G66" s="8">
        <v>0</v>
      </c>
      <c r="H66" s="8">
        <v>0</v>
      </c>
      <c r="I66" s="6">
        <v>0</v>
      </c>
      <c r="J66" s="6">
        <v>0</v>
      </c>
      <c r="K66" s="6">
        <v>0</v>
      </c>
      <c r="L66" s="6">
        <v>0</v>
      </c>
      <c r="M66" s="6">
        <v>126</v>
      </c>
      <c r="N66" s="6">
        <v>1569</v>
      </c>
      <c r="O66" s="6">
        <v>82</v>
      </c>
      <c r="P66" s="6">
        <v>0</v>
      </c>
      <c r="Q66" s="6">
        <v>0</v>
      </c>
      <c r="R66" s="6">
        <v>0</v>
      </c>
      <c r="S66" s="15">
        <f t="shared" si="5"/>
        <v>8467</v>
      </c>
      <c r="T66" s="35">
        <v>422</v>
      </c>
      <c r="U66" s="35">
        <v>0</v>
      </c>
      <c r="V66" s="35">
        <v>0</v>
      </c>
      <c r="W66" s="35">
        <v>0</v>
      </c>
      <c r="X66" s="35">
        <v>0</v>
      </c>
      <c r="Y66" s="35">
        <v>0</v>
      </c>
      <c r="Z66" s="35">
        <v>0</v>
      </c>
      <c r="AA66" s="35">
        <v>0</v>
      </c>
      <c r="AB66" s="35">
        <v>0</v>
      </c>
      <c r="AC66" s="35">
        <v>0</v>
      </c>
      <c r="AD66" s="35">
        <v>242</v>
      </c>
      <c r="AE66" s="35">
        <v>3</v>
      </c>
      <c r="AF66" s="10">
        <v>148</v>
      </c>
      <c r="AG66" s="10">
        <v>0</v>
      </c>
      <c r="AH66" s="44">
        <f t="shared" si="6"/>
        <v>815</v>
      </c>
      <c r="AI66" s="60">
        <v>0</v>
      </c>
      <c r="AJ66" s="61">
        <v>51</v>
      </c>
      <c r="AK66" s="61">
        <v>0</v>
      </c>
      <c r="AL66" s="61">
        <v>0</v>
      </c>
      <c r="AM66" s="62">
        <v>0</v>
      </c>
      <c r="AN66" s="40">
        <f t="shared" si="3"/>
        <v>51</v>
      </c>
    </row>
    <row r="67" spans="1:40" ht="25.5" customHeight="1" thickBot="1">
      <c r="A67" s="86" t="s">
        <v>136</v>
      </c>
      <c r="B67" s="87"/>
      <c r="C67" s="30">
        <f>SUM(C3:C66)</f>
        <v>1485261</v>
      </c>
      <c r="D67" s="28"/>
      <c r="E67" s="11">
        <f aca="true" t="shared" si="7" ref="E67:AM67">SUM(E3:E66)</f>
        <v>633574</v>
      </c>
      <c r="F67" s="12">
        <f t="shared" si="7"/>
        <v>158849</v>
      </c>
      <c r="G67" s="12">
        <f t="shared" si="7"/>
        <v>1</v>
      </c>
      <c r="H67" s="12">
        <f>SUM(H3:H66)</f>
        <v>8</v>
      </c>
      <c r="I67" s="12">
        <f>SUM(I3:I66)</f>
        <v>30</v>
      </c>
      <c r="J67" s="12">
        <f t="shared" si="7"/>
        <v>6356</v>
      </c>
      <c r="K67" s="12">
        <f t="shared" si="7"/>
        <v>106717</v>
      </c>
      <c r="L67" s="12">
        <f t="shared" si="7"/>
        <v>5</v>
      </c>
      <c r="M67" s="12">
        <f t="shared" si="7"/>
        <v>49102</v>
      </c>
      <c r="N67" s="12">
        <f t="shared" si="7"/>
        <v>194291</v>
      </c>
      <c r="O67" s="12">
        <f>SUM(O3:O66)</f>
        <v>33530</v>
      </c>
      <c r="P67" s="12">
        <f>SUM(P3:P66)</f>
        <v>6</v>
      </c>
      <c r="Q67" s="12">
        <f>SUM(Q3:Q66)</f>
        <v>1</v>
      </c>
      <c r="R67" s="12">
        <f>SUM(R3:R66)</f>
        <v>1</v>
      </c>
      <c r="S67" s="29">
        <f t="shared" si="7"/>
        <v>1182471</v>
      </c>
      <c r="T67" s="36">
        <f t="shared" si="7"/>
        <v>35635</v>
      </c>
      <c r="U67" s="36">
        <f t="shared" si="7"/>
        <v>3126</v>
      </c>
      <c r="V67" s="36">
        <f>SUM(V3:V66)</f>
        <v>1</v>
      </c>
      <c r="W67" s="36">
        <f>SUM(W3:W66)</f>
        <v>1</v>
      </c>
      <c r="X67" s="36">
        <f>SUM(X3:X66)</f>
        <v>2</v>
      </c>
      <c r="Y67" s="36">
        <f>SUM(Y3:Y66)</f>
        <v>6553</v>
      </c>
      <c r="Z67" s="36">
        <f>SUM(Z3:Z66)</f>
        <v>114280</v>
      </c>
      <c r="AA67" s="36">
        <f>SUM(AA3:AA66)</f>
        <v>59</v>
      </c>
      <c r="AB67" s="36">
        <f>SUM(AB3:AB66)</f>
        <v>14</v>
      </c>
      <c r="AC67" s="36">
        <f>SUM(AC3:AC66)</f>
        <v>187</v>
      </c>
      <c r="AD67" s="36">
        <f>SUM(AD3:AD66)</f>
        <v>95502</v>
      </c>
      <c r="AE67" s="36">
        <f>SUM(AE3:AE66)</f>
        <v>1652</v>
      </c>
      <c r="AF67" s="36">
        <f>SUM(AF3:AF66)</f>
        <v>12354</v>
      </c>
      <c r="AG67" s="36">
        <f>SUM(AG3:AG66)</f>
        <v>1</v>
      </c>
      <c r="AH67" s="45">
        <f t="shared" si="7"/>
        <v>269367</v>
      </c>
      <c r="AI67" s="63">
        <f t="shared" si="7"/>
        <v>168</v>
      </c>
      <c r="AJ67" s="64">
        <f t="shared" si="7"/>
        <v>32228</v>
      </c>
      <c r="AK67" s="64">
        <f t="shared" si="7"/>
        <v>1022</v>
      </c>
      <c r="AL67" s="64">
        <f t="shared" si="7"/>
        <v>4</v>
      </c>
      <c r="AM67" s="65">
        <f t="shared" si="7"/>
        <v>1</v>
      </c>
      <c r="AN67" s="31">
        <f t="shared" si="3"/>
        <v>33423</v>
      </c>
    </row>
    <row r="68" ht="15">
      <c r="AH68" s="37"/>
    </row>
    <row r="69" spans="1:18" ht="33.75" customHeight="1">
      <c r="A69" s="88" t="s">
        <v>145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32"/>
      <c r="N69" s="32"/>
      <c r="O69" s="32"/>
      <c r="P69" s="32"/>
      <c r="Q69" s="32"/>
      <c r="R69" s="32"/>
    </row>
  </sheetData>
  <sheetProtection/>
  <mergeCells count="7">
    <mergeCell ref="AI1:AN1"/>
    <mergeCell ref="A67:B67"/>
    <mergeCell ref="A69:L69"/>
    <mergeCell ref="E1:S1"/>
    <mergeCell ref="T1:AH1"/>
    <mergeCell ref="A1:B2"/>
    <mergeCell ref="C1:C2"/>
  </mergeCells>
  <printOptions/>
  <pageMargins left="0.31496062992125984" right="0.31496062992125984" top="0.4724409448818898" bottom="0.3937007874015748" header="0.31496062992125984" footer="0.31496062992125984"/>
  <pageSetup fitToWidth="0" fitToHeight="1" horizontalDpi="600" verticalDpi="600" orientation="landscape" scale="53" r:id="rId2"/>
  <colBreaks count="1" manualBreakCount="1">
    <brk id="19" max="6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8.8515625" style="0" bestFit="1" customWidth="1"/>
    <col min="2" max="2" width="12.140625" style="0" bestFit="1" customWidth="1"/>
    <col min="3" max="3" width="7.140625" style="0" bestFit="1" customWidth="1"/>
    <col min="4" max="4" width="10.7109375" style="0" bestFit="1" customWidth="1"/>
    <col min="5" max="5" width="7.140625" style="0" bestFit="1" customWidth="1"/>
    <col min="6" max="6" width="9.8515625" style="0" bestFit="1" customWidth="1"/>
    <col min="7" max="7" width="7.140625" style="0" bestFit="1" customWidth="1"/>
    <col min="8" max="8" width="13.7109375" style="0" bestFit="1" customWidth="1"/>
    <col min="9" max="9" width="7.140625" style="0" bestFit="1" customWidth="1"/>
  </cols>
  <sheetData>
    <row r="1" spans="1:9" s="1" customFormat="1" ht="15" customHeight="1" thickBot="1">
      <c r="A1" s="72" t="s">
        <v>166</v>
      </c>
      <c r="B1" s="73" t="s">
        <v>158</v>
      </c>
      <c r="C1" s="73" t="s">
        <v>167</v>
      </c>
      <c r="D1" s="73" t="s">
        <v>159</v>
      </c>
      <c r="E1" s="73" t="s">
        <v>168</v>
      </c>
      <c r="F1" s="73" t="s">
        <v>160</v>
      </c>
      <c r="G1" s="73" t="s">
        <v>169</v>
      </c>
      <c r="H1" s="73" t="s">
        <v>165</v>
      </c>
      <c r="I1" s="74" t="s">
        <v>170</v>
      </c>
    </row>
    <row r="2" spans="1:9" s="1" customFormat="1" ht="15" customHeight="1">
      <c r="A2" s="69" t="s">
        <v>124</v>
      </c>
      <c r="B2" s="81">
        <v>35635</v>
      </c>
      <c r="C2" s="82">
        <f aca="true" t="shared" si="0" ref="C2:C21">IF(ISBLANK(B2),"-",B2/B$22)</f>
        <v>0.13229163186284884</v>
      </c>
      <c r="D2" s="81">
        <v>633574</v>
      </c>
      <c r="E2" s="82">
        <f aca="true" t="shared" si="1" ref="E2:E21">IF(ISBLANK(D2),"-",D2/D$22)</f>
        <v>0.535805106425443</v>
      </c>
      <c r="F2" s="81"/>
      <c r="G2" s="82" t="str">
        <f aca="true" t="shared" si="2" ref="G2:G21">IF(ISBLANK(F2),"-",F2/F$22)</f>
        <v>-</v>
      </c>
      <c r="H2" s="71">
        <f>SUM(B2,D2,F2)</f>
        <v>669209</v>
      </c>
      <c r="I2" s="70">
        <f aca="true" t="shared" si="3" ref="I2:I21">+H2/H$22</f>
        <v>0.4505666007523257</v>
      </c>
    </row>
    <row r="3" spans="1:9" s="1" customFormat="1" ht="15" customHeight="1">
      <c r="A3" s="68" t="s">
        <v>128</v>
      </c>
      <c r="B3" s="81">
        <v>114280</v>
      </c>
      <c r="C3" s="82">
        <f t="shared" si="0"/>
        <v>0.42425389895569987</v>
      </c>
      <c r="D3" s="81">
        <v>106717</v>
      </c>
      <c r="E3" s="82">
        <f t="shared" si="1"/>
        <v>0.09024914775922623</v>
      </c>
      <c r="F3" s="81"/>
      <c r="G3" s="82" t="str">
        <f t="shared" si="2"/>
        <v>-</v>
      </c>
      <c r="H3" s="67">
        <f aca="true" t="shared" si="4" ref="H3:H20">SUM(B3,D3,F3)</f>
        <v>220997</v>
      </c>
      <c r="I3" s="66">
        <f t="shared" si="3"/>
        <v>0.14879337705628842</v>
      </c>
    </row>
    <row r="4" spans="1:9" s="1" customFormat="1" ht="15" customHeight="1">
      <c r="A4" s="68" t="s">
        <v>126</v>
      </c>
      <c r="B4" s="81">
        <v>12354</v>
      </c>
      <c r="C4" s="82">
        <f t="shared" si="0"/>
        <v>0.04586307899631358</v>
      </c>
      <c r="D4" s="81">
        <v>194291</v>
      </c>
      <c r="E4" s="82">
        <f t="shared" si="1"/>
        <v>0.16430931498531465</v>
      </c>
      <c r="F4" s="81"/>
      <c r="G4" s="82" t="str">
        <f t="shared" si="2"/>
        <v>-</v>
      </c>
      <c r="H4" s="67">
        <f t="shared" si="4"/>
        <v>206645</v>
      </c>
      <c r="I4" s="66">
        <f t="shared" si="3"/>
        <v>0.13913042892797967</v>
      </c>
    </row>
    <row r="5" spans="1:9" s="1" customFormat="1" ht="15" customHeight="1">
      <c r="A5" s="68" t="s">
        <v>140</v>
      </c>
      <c r="B5" s="81">
        <v>97154</v>
      </c>
      <c r="C5" s="82">
        <f t="shared" si="0"/>
        <v>0.36067521262812446</v>
      </c>
      <c r="D5" s="81">
        <v>82632</v>
      </c>
      <c r="E5" s="82">
        <f t="shared" si="1"/>
        <v>0.06988078354564298</v>
      </c>
      <c r="F5" s="81"/>
      <c r="G5" s="82" t="str">
        <f t="shared" si="2"/>
        <v>-</v>
      </c>
      <c r="H5" s="67">
        <f t="shared" si="4"/>
        <v>179786</v>
      </c>
      <c r="I5" s="66">
        <f t="shared" si="3"/>
        <v>0.12104673858668612</v>
      </c>
    </row>
    <row r="6" spans="1:9" s="1" customFormat="1" ht="15" customHeight="1">
      <c r="A6" s="68" t="s">
        <v>125</v>
      </c>
      <c r="B6" s="81">
        <v>3126</v>
      </c>
      <c r="C6" s="82">
        <f t="shared" si="0"/>
        <v>0.011604985020436802</v>
      </c>
      <c r="D6" s="81">
        <v>158849</v>
      </c>
      <c r="E6" s="82">
        <f t="shared" si="1"/>
        <v>0.13433648689904445</v>
      </c>
      <c r="F6" s="81"/>
      <c r="G6" s="82" t="str">
        <f t="shared" si="2"/>
        <v>-</v>
      </c>
      <c r="H6" s="67">
        <f t="shared" si="4"/>
        <v>161975</v>
      </c>
      <c r="I6" s="66">
        <f t="shared" si="3"/>
        <v>0.10905490684802199</v>
      </c>
    </row>
    <row r="7" spans="1:9" s="1" customFormat="1" ht="15" customHeight="1">
      <c r="A7" s="68" t="s">
        <v>163</v>
      </c>
      <c r="B7" s="81"/>
      <c r="C7" s="82" t="str">
        <f t="shared" si="0"/>
        <v>-</v>
      </c>
      <c r="D7" s="81"/>
      <c r="E7" s="82" t="str">
        <f t="shared" si="1"/>
        <v>-</v>
      </c>
      <c r="F7" s="81">
        <v>32228</v>
      </c>
      <c r="G7" s="82">
        <f t="shared" si="2"/>
        <v>0.964246177781767</v>
      </c>
      <c r="H7" s="67">
        <f t="shared" si="4"/>
        <v>32228</v>
      </c>
      <c r="I7" s="66">
        <f t="shared" si="3"/>
        <v>0.02169854321900326</v>
      </c>
    </row>
    <row r="8" spans="1:9" s="1" customFormat="1" ht="15" customHeight="1">
      <c r="A8" s="68" t="s">
        <v>153</v>
      </c>
      <c r="B8" s="81">
        <v>6553</v>
      </c>
      <c r="C8" s="82">
        <f t="shared" si="0"/>
        <v>0.024327404618977082</v>
      </c>
      <c r="D8" s="81">
        <v>6356</v>
      </c>
      <c r="E8" s="82">
        <f t="shared" si="1"/>
        <v>0.005375184676833512</v>
      </c>
      <c r="F8" s="81"/>
      <c r="G8" s="82" t="str">
        <f t="shared" si="2"/>
        <v>-</v>
      </c>
      <c r="H8" s="67">
        <f t="shared" si="4"/>
        <v>12909</v>
      </c>
      <c r="I8" s="66">
        <f t="shared" si="3"/>
        <v>0.00869140171323424</v>
      </c>
    </row>
    <row r="9" spans="1:9" s="1" customFormat="1" ht="15" customHeight="1">
      <c r="A9" s="68" t="s">
        <v>148</v>
      </c>
      <c r="B9" s="81"/>
      <c r="C9" s="82" t="str">
        <f t="shared" si="0"/>
        <v>-</v>
      </c>
      <c r="D9" s="81"/>
      <c r="E9" s="82" t="str">
        <f t="shared" si="1"/>
        <v>-</v>
      </c>
      <c r="F9" s="81">
        <v>1022</v>
      </c>
      <c r="G9" s="82">
        <f t="shared" si="2"/>
        <v>0.030577745863626844</v>
      </c>
      <c r="H9" s="67">
        <f>SUM(B9,D9,F9)</f>
        <v>1022</v>
      </c>
      <c r="I9" s="66">
        <f t="shared" si="3"/>
        <v>0.0006880945503854205</v>
      </c>
    </row>
    <row r="10" spans="1:9" s="1" customFormat="1" ht="15" customHeight="1">
      <c r="A10" s="68" t="s">
        <v>162</v>
      </c>
      <c r="B10" s="81">
        <v>187</v>
      </c>
      <c r="C10" s="82">
        <f t="shared" si="0"/>
        <v>0.0006942201531739226</v>
      </c>
      <c r="D10" s="81"/>
      <c r="E10" s="82" t="str">
        <f t="shared" si="1"/>
        <v>-</v>
      </c>
      <c r="F10" s="81"/>
      <c r="G10" s="82" t="str">
        <f t="shared" si="2"/>
        <v>-</v>
      </c>
      <c r="H10" s="67">
        <f>SUM(B10,D10,F10)</f>
        <v>187</v>
      </c>
      <c r="I10" s="66">
        <f t="shared" si="3"/>
        <v>0.0001259037973797198</v>
      </c>
    </row>
    <row r="11" spans="1:9" s="1" customFormat="1" ht="15" customHeight="1">
      <c r="A11" s="68" t="s">
        <v>147</v>
      </c>
      <c r="B11" s="81"/>
      <c r="C11" s="82" t="str">
        <f t="shared" si="0"/>
        <v>-</v>
      </c>
      <c r="D11" s="81"/>
      <c r="E11" s="82" t="str">
        <f t="shared" si="1"/>
        <v>-</v>
      </c>
      <c r="F11" s="81">
        <v>168</v>
      </c>
      <c r="G11" s="82">
        <f t="shared" si="2"/>
        <v>0.005026478772103043</v>
      </c>
      <c r="H11" s="67">
        <f>SUM(B11,D11,F11)</f>
        <v>168</v>
      </c>
      <c r="I11" s="66">
        <f t="shared" si="3"/>
        <v>0.00011311143294006913</v>
      </c>
    </row>
    <row r="12" spans="1:9" s="1" customFormat="1" ht="15" customHeight="1">
      <c r="A12" s="68" t="s">
        <v>138</v>
      </c>
      <c r="B12" s="81">
        <v>59</v>
      </c>
      <c r="C12" s="82">
        <f t="shared" si="0"/>
        <v>0.00021903202693722692</v>
      </c>
      <c r="D12" s="81">
        <v>5</v>
      </c>
      <c r="E12" s="82">
        <f t="shared" si="1"/>
        <v>4.228433509151599E-06</v>
      </c>
      <c r="F12" s="81"/>
      <c r="G12" s="82" t="str">
        <f t="shared" si="2"/>
        <v>-</v>
      </c>
      <c r="H12" s="67">
        <f>SUM(B12,D12,F12)</f>
        <v>64</v>
      </c>
      <c r="I12" s="66">
        <f t="shared" si="3"/>
        <v>4.30900696914549E-05</v>
      </c>
    </row>
    <row r="13" spans="1:9" s="1" customFormat="1" ht="15" customHeight="1">
      <c r="A13" s="68" t="s">
        <v>161</v>
      </c>
      <c r="B13" s="81">
        <v>3</v>
      </c>
      <c r="C13" s="82">
        <f t="shared" si="0"/>
        <v>1.1137221708672555E-05</v>
      </c>
      <c r="D13" s="81">
        <v>30</v>
      </c>
      <c r="E13" s="82">
        <f t="shared" si="1"/>
        <v>2.5370601054909592E-05</v>
      </c>
      <c r="F13" s="81"/>
      <c r="G13" s="82" t="str">
        <f t="shared" si="2"/>
        <v>-</v>
      </c>
      <c r="H13" s="67">
        <f>SUM(B13,D13,F13)</f>
        <v>33</v>
      </c>
      <c r="I13" s="66">
        <f t="shared" si="3"/>
        <v>2.2218317184656435E-05</v>
      </c>
    </row>
    <row r="14" spans="1:9" s="1" customFormat="1" ht="15" customHeight="1">
      <c r="A14" s="68" t="s">
        <v>175</v>
      </c>
      <c r="B14" s="81">
        <v>14</v>
      </c>
      <c r="C14" s="82">
        <f t="shared" si="0"/>
        <v>5.197370130713859E-05</v>
      </c>
      <c r="D14" s="81"/>
      <c r="E14" s="82" t="str">
        <f t="shared" si="1"/>
        <v>-</v>
      </c>
      <c r="F14" s="81"/>
      <c r="G14" s="82" t="str">
        <f t="shared" si="2"/>
        <v>-</v>
      </c>
      <c r="H14" s="67">
        <f t="shared" si="4"/>
        <v>14</v>
      </c>
      <c r="I14" s="66">
        <f t="shared" si="3"/>
        <v>9.42595274500576E-06</v>
      </c>
    </row>
    <row r="15" spans="1:9" s="1" customFormat="1" ht="15" customHeight="1">
      <c r="A15" s="68" t="s">
        <v>177</v>
      </c>
      <c r="B15" s="81">
        <v>1</v>
      </c>
      <c r="C15" s="82">
        <f t="shared" si="0"/>
        <v>3.712407236224185E-06</v>
      </c>
      <c r="D15" s="81">
        <v>8</v>
      </c>
      <c r="E15" s="82">
        <f t="shared" si="1"/>
        <v>6.765493614642558E-06</v>
      </c>
      <c r="F15" s="81"/>
      <c r="G15" s="82" t="str">
        <f t="shared" si="2"/>
        <v>-</v>
      </c>
      <c r="H15" s="67">
        <f t="shared" si="4"/>
        <v>9</v>
      </c>
      <c r="I15" s="66">
        <f t="shared" si="3"/>
        <v>6.059541050360846E-06</v>
      </c>
    </row>
    <row r="16" spans="1:9" s="1" customFormat="1" ht="15" customHeight="1">
      <c r="A16" s="68" t="s">
        <v>174</v>
      </c>
      <c r="B16" s="81"/>
      <c r="C16" s="82" t="str">
        <f t="shared" si="0"/>
        <v>-</v>
      </c>
      <c r="D16" s="81">
        <v>6</v>
      </c>
      <c r="E16" s="82">
        <f t="shared" si="1"/>
        <v>5.074120210981918E-06</v>
      </c>
      <c r="F16" s="81"/>
      <c r="G16" s="82" t="str">
        <f t="shared" si="2"/>
        <v>-</v>
      </c>
      <c r="H16" s="67">
        <f t="shared" si="4"/>
        <v>6</v>
      </c>
      <c r="I16" s="66">
        <f t="shared" si="3"/>
        <v>4.039694033573897E-06</v>
      </c>
    </row>
    <row r="17" spans="1:9" s="1" customFormat="1" ht="15" customHeight="1">
      <c r="A17" s="68" t="s">
        <v>164</v>
      </c>
      <c r="B17" s="81"/>
      <c r="C17" s="82" t="str">
        <f>IF(ISBLANK(B17),"-",B17/B$22)</f>
        <v>-</v>
      </c>
      <c r="D17" s="81"/>
      <c r="E17" s="82" t="str">
        <f>IF(ISBLANK(D17),"-",D17/D$22)</f>
        <v>-</v>
      </c>
      <c r="F17" s="81">
        <v>4</v>
      </c>
      <c r="G17" s="82">
        <f>IF(ISBLANK(F17),"-",F17/F$22)</f>
        <v>0.0001196780660024534</v>
      </c>
      <c r="H17" s="67">
        <f>SUM(B17,D17,F17)</f>
        <v>4</v>
      </c>
      <c r="I17" s="66">
        <f>+H17/H$22</f>
        <v>2.6931293557159313E-06</v>
      </c>
    </row>
    <row r="18" spans="1:9" s="1" customFormat="1" ht="15" customHeight="1">
      <c r="A18" s="68" t="s">
        <v>181</v>
      </c>
      <c r="B18" s="81">
        <v>1</v>
      </c>
      <c r="C18" s="82">
        <f>IF(ISBLANK(B18),"-",B18/B$22)</f>
        <v>3.712407236224185E-06</v>
      </c>
      <c r="D18" s="81">
        <v>1</v>
      </c>
      <c r="E18" s="82">
        <f>IF(ISBLANK(D18),"-",D18/D$22)</f>
        <v>8.456867018303198E-07</v>
      </c>
      <c r="F18" s="81"/>
      <c r="G18" s="82" t="str">
        <f>IF(ISBLANK(F18),"-",F18/F$22)</f>
        <v>-</v>
      </c>
      <c r="H18" s="67">
        <f>SUM(B18,D18,F18)</f>
        <v>2</v>
      </c>
      <c r="I18" s="66">
        <f>+H18/H$22</f>
        <v>1.3465646778579656E-06</v>
      </c>
    </row>
    <row r="19" spans="1:9" s="1" customFormat="1" ht="15" customHeight="1">
      <c r="A19" s="68" t="s">
        <v>180</v>
      </c>
      <c r="B19" s="81"/>
      <c r="C19" s="82" t="str">
        <f t="shared" si="0"/>
        <v>-</v>
      </c>
      <c r="D19" s="81">
        <v>1</v>
      </c>
      <c r="E19" s="82">
        <f t="shared" si="1"/>
        <v>8.456867018303198E-07</v>
      </c>
      <c r="F19" s="81"/>
      <c r="G19" s="82" t="str">
        <f t="shared" si="2"/>
        <v>-</v>
      </c>
      <c r="H19" s="67">
        <f t="shared" si="4"/>
        <v>1</v>
      </c>
      <c r="I19" s="66">
        <f t="shared" si="3"/>
        <v>6.732823389289828E-07</v>
      </c>
    </row>
    <row r="20" spans="1:9" s="1" customFormat="1" ht="15" customHeight="1">
      <c r="A20" s="68" t="s">
        <v>171</v>
      </c>
      <c r="B20" s="81"/>
      <c r="C20" s="82" t="str">
        <f t="shared" si="0"/>
        <v>-</v>
      </c>
      <c r="D20" s="81">
        <v>1</v>
      </c>
      <c r="E20" s="82">
        <f t="shared" si="1"/>
        <v>8.456867018303198E-07</v>
      </c>
      <c r="F20" s="81"/>
      <c r="G20" s="82" t="str">
        <f t="shared" si="2"/>
        <v>-</v>
      </c>
      <c r="H20" s="67">
        <f t="shared" si="4"/>
        <v>1</v>
      </c>
      <c r="I20" s="66">
        <f t="shared" si="3"/>
        <v>6.732823389289828E-07</v>
      </c>
    </row>
    <row r="21" spans="1:9" s="1" customFormat="1" ht="15" customHeight="1" thickBot="1">
      <c r="A21" s="68" t="s">
        <v>150</v>
      </c>
      <c r="B21" s="81"/>
      <c r="C21" s="82" t="str">
        <f t="shared" si="0"/>
        <v>-</v>
      </c>
      <c r="D21" s="81"/>
      <c r="E21" s="82" t="str">
        <f t="shared" si="1"/>
        <v>-</v>
      </c>
      <c r="F21" s="81">
        <v>1</v>
      </c>
      <c r="G21" s="82">
        <f t="shared" si="2"/>
        <v>2.991951650061335E-05</v>
      </c>
      <c r="H21" s="67">
        <f>SUM(B21,D21,F21)</f>
        <v>1</v>
      </c>
      <c r="I21" s="66">
        <f t="shared" si="3"/>
        <v>6.732823389289828E-07</v>
      </c>
    </row>
    <row r="22" spans="1:9" ht="15.75" thickBot="1">
      <c r="A22" s="75" t="s">
        <v>136</v>
      </c>
      <c r="B22" s="77">
        <f>SUM(B2:B21)</f>
        <v>269367</v>
      </c>
      <c r="C22" s="78"/>
      <c r="D22" s="79">
        <f>SUM(D2:D21)</f>
        <v>1182471</v>
      </c>
      <c r="E22" s="78"/>
      <c r="F22" s="80">
        <f>SUM(F2:F21)</f>
        <v>33423</v>
      </c>
      <c r="G22" s="78"/>
      <c r="H22" s="79">
        <f>SUM(H2:H21)</f>
        <v>1485261</v>
      </c>
      <c r="I22" s="76"/>
    </row>
  </sheetData>
  <sheetProtection/>
  <conditionalFormatting sqref="B2:G8 B14:G16 B19:G20">
    <cfRule type="cellIs" priority="10" dxfId="10" operator="equal">
      <formula>"-"</formula>
    </cfRule>
    <cfRule type="expression" priority="11" dxfId="0">
      <formula>NOT(ISBLANK(B2))</formula>
    </cfRule>
  </conditionalFormatting>
  <conditionalFormatting sqref="B21:G21">
    <cfRule type="cellIs" priority="7" dxfId="10" operator="equal">
      <formula>"-"</formula>
    </cfRule>
    <cfRule type="expression" priority="8" dxfId="0">
      <formula>NOT(ISBLANK(B21))</formula>
    </cfRule>
  </conditionalFormatting>
  <conditionalFormatting sqref="B9:G9 B12:G13">
    <cfRule type="cellIs" priority="5" dxfId="10" operator="equal">
      <formula>"-"</formula>
    </cfRule>
    <cfRule type="expression" priority="6" dxfId="0">
      <formula>NOT(ISBLANK(B9))</formula>
    </cfRule>
  </conditionalFormatting>
  <conditionalFormatting sqref="B10:G11">
    <cfRule type="cellIs" priority="3" dxfId="10" operator="equal">
      <formula>"-"</formula>
    </cfRule>
    <cfRule type="expression" priority="4" dxfId="0">
      <formula>NOT(ISBLANK(B10))</formula>
    </cfRule>
  </conditionalFormatting>
  <conditionalFormatting sqref="B17:G18">
    <cfRule type="cellIs" priority="1" dxfId="10" operator="equal">
      <formula>"-"</formula>
    </cfRule>
    <cfRule type="expression" priority="2" dxfId="0">
      <formula>NOT(ISBLANK(B17))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SSP</cp:lastModifiedBy>
  <cp:lastPrinted>2020-01-20T15:18:54Z</cp:lastPrinted>
  <dcterms:created xsi:type="dcterms:W3CDTF">2013-01-29T15:05:56Z</dcterms:created>
  <dcterms:modified xsi:type="dcterms:W3CDTF">2023-03-07T17:01:41Z</dcterms:modified>
  <cp:category/>
  <cp:version/>
  <cp:contentType/>
  <cp:contentStatus/>
</cp:coreProperties>
</file>