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<sst xmlns="http://schemas.openxmlformats.org/spreadsheetml/2006/main" count="186" uniqueCount="66">
  <si>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</si>
  <si>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</si>
  <si>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</si>
  <si>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</si>
  <si>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</si>
  <si>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</si>
  <si>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</si>
  <si>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</si>
  <si>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</si>
  <si>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</si>
  <si>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</si>
  <si>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</si>
  <si>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</si>
  <si>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</si>
  <si>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</si>
  <si>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</si>
  <si>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</si>
  <si>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</si>
  <si>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</si>
  <si>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</si>
  <si>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</si>
  <si>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</si>
  <si>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</si>
  <si>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</si>
  <si>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</si>
  <si>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</si>
  <si>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</si>
  <si>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</si>
  <si>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</si>
  <si>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</si>
  <si>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</si>
  <si>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</si>
  <si>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</si>
  <si>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</si>
  <si>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</si>
  <si>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</si>
  <si>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</si>
  <si>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</si>
  <si>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</si>
  <si>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</si>
  <si>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</si>
  <si>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</si>
  <si>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</si>
  <si>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</si>
  <si>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</si>
  <si>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</si>
  <si>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</si>
  <si>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</si>
  <si>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</si>
  <si>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</si>
  <si>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</si>
  <si>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</si>
  <si>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</si>
  <si>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</si>
  <si>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</si>
  <si>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</si>
  <si>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</si>
  <si>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</si>
  <si>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</si>
  <si>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</si>
  <si>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</si>
  <si>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CUADRO COMPARATIVO 2021/2022</t>
  </si>
  <si>
    <t>2021</t>
  </si>
  <si>
    <t>2022</t>
  </si>
  <si>
    <t>Capital Salud - CM</t>
  </si>
  <si>
    <t>EPS Fliar de Colombia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</si>
</sst>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57270646"/>
        <c:axId val="45673767"/>
      </c:bar3DChart>
      <c:catAx>
        <c:axId val="572706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0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48"/>
  <sheetViews>
    <sheetView tabSelected="1" zoomScale="85" zoomScaleNormal="85" zoomScalePageLayoutView="0" workbookViewId="0" topLeftCell="A1">
      <pane xSplit="1" ySplit="2" topLeftCell="DO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X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28" width="11.421875" style="0" bestFit="1" customWidth="1"/>
    <col min="129" max="129" width="9.7109375" style="0" bestFit="1" customWidth="1"/>
  </cols>
  <sheetData>
    <row r="1" spans="1:129" ht="15.75" customHeight="1" thickBot="1">
      <c r="A1" s="49" t="s">
        <v>23</v>
      </c>
      <c r="B1" s="51" t="s">
        <v>24</v>
      </c>
      <c r="C1" s="52"/>
      <c r="D1" s="52"/>
      <c r="E1" s="52"/>
      <c r="F1" s="52"/>
      <c r="G1" s="52"/>
      <c r="H1" s="52"/>
      <c r="I1" s="52"/>
      <c r="J1" s="53"/>
      <c r="K1" s="57" t="s">
        <v>25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34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2"/>
      <c r="AU1" s="60" t="s">
        <v>46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57" t="s">
        <v>48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50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52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56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9"/>
      <c r="DC1" s="57" t="s">
        <v>58</v>
      </c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9"/>
      <c r="DO1" s="57" t="s">
        <v>60</v>
      </c>
      <c r="DP1" s="58"/>
      <c r="DQ1" s="58"/>
      <c r="DR1" s="58"/>
      <c r="DS1" s="58"/>
      <c r="DT1" s="58"/>
      <c r="DU1" s="58"/>
      <c r="DV1" s="58"/>
      <c r="DW1" s="58"/>
      <c r="DX1" s="58"/>
      <c r="DY1" s="54" t="s">
        <v>22</v>
      </c>
    </row>
    <row r="2" spans="1:129" ht="18.75" customHeight="1" thickBot="1">
      <c r="A2" s="50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55"/>
    </row>
    <row r="3" spans="1:129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37">
        <f aca="true" t="shared" si="0" ref="DY3:DY38">AVERAGE(B3:DX3)</f>
        <v>10.37007874015748</v>
      </c>
    </row>
    <row r="4" spans="1:129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38">
        <f t="shared" si="0"/>
        <v>0.18110236220472442</v>
      </c>
    </row>
    <row r="5" spans="1:129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37">
        <f t="shared" si="0"/>
        <v>16481.929133858266</v>
      </c>
    </row>
    <row r="6" spans="1:129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38">
        <f t="shared" si="0"/>
        <v>1146.3858267716535</v>
      </c>
    </row>
    <row r="7" spans="1:129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37">
        <f t="shared" si="0"/>
        <v>0.031496062992125984</v>
      </c>
    </row>
    <row r="8" spans="1:129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38">
        <f t="shared" si="0"/>
        <v>19685.133858267716</v>
      </c>
    </row>
    <row r="9" spans="1:129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37">
        <f t="shared" si="0"/>
        <v>1.0393700787401574</v>
      </c>
    </row>
    <row r="10" spans="1:129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38">
        <f t="shared" si="0"/>
        <v>3899.496062992126</v>
      </c>
    </row>
    <row r="11" spans="1:129" ht="16.5" customHeight="1">
      <c r="A11" s="5" t="s">
        <v>65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37"/>
    </row>
    <row r="12" spans="1:129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38">
        <f t="shared" si="0"/>
        <v>0.07086614173228346</v>
      </c>
    </row>
    <row r="13" spans="1:129" ht="16.5" customHeight="1">
      <c r="A13" s="5" t="s">
        <v>64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37">
        <f t="shared" si="0"/>
        <v>0.015748031496062992</v>
      </c>
    </row>
    <row r="14" spans="1:129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38">
        <f t="shared" si="0"/>
        <v>0.25984251968503935</v>
      </c>
    </row>
    <row r="15" spans="1:129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37">
        <f t="shared" si="0"/>
        <v>1.4251968503937007</v>
      </c>
    </row>
    <row r="16" spans="1:129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38">
        <f t="shared" si="0"/>
        <v>0.2992125984251969</v>
      </c>
    </row>
    <row r="17" spans="1:129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37">
        <f t="shared" si="0"/>
        <v>23089.84251968504</v>
      </c>
    </row>
    <row r="18" spans="1:129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38">
        <f t="shared" si="0"/>
        <v>0.11023622047244094</v>
      </c>
    </row>
    <row r="19" spans="1:129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37">
        <f t="shared" si="0"/>
        <v>0.2755905511811024</v>
      </c>
    </row>
    <row r="20" spans="1:129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38">
        <f t="shared" si="0"/>
        <v>0.2440944881889764</v>
      </c>
    </row>
    <row r="21" spans="1:129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37">
        <f t="shared" si="0"/>
        <v>3.47244094488189</v>
      </c>
    </row>
    <row r="22" spans="1:129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38">
        <f t="shared" si="0"/>
        <v>1178.755905511811</v>
      </c>
    </row>
    <row r="23" spans="1:129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37">
        <f t="shared" si="0"/>
        <v>47124.7874015748</v>
      </c>
    </row>
    <row r="24" spans="1:129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38">
        <f t="shared" si="0"/>
        <v>49195.38582677166</v>
      </c>
    </row>
    <row r="25" spans="1:129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37">
        <f t="shared" si="0"/>
        <v>0.023622047244094488</v>
      </c>
    </row>
    <row r="26" spans="1:129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38">
        <f t="shared" si="0"/>
        <v>45.118110236220474</v>
      </c>
    </row>
    <row r="27" spans="1:129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37">
        <f t="shared" si="0"/>
        <v>8.811023622047244</v>
      </c>
    </row>
    <row r="28" spans="1:129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38">
        <f t="shared" si="0"/>
        <v>263.244094488189</v>
      </c>
    </row>
    <row r="29" spans="1:129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37">
        <f t="shared" si="0"/>
        <v>0.937007874015748</v>
      </c>
    </row>
    <row r="30" spans="1:129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38">
        <f t="shared" si="0"/>
        <v>65764.04724409449</v>
      </c>
    </row>
    <row r="31" spans="1:129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37">
        <f t="shared" si="0"/>
        <v>96.60629921259843</v>
      </c>
    </row>
    <row r="32" spans="1:129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38">
        <f t="shared" si="0"/>
        <v>4616.779527559055</v>
      </c>
    </row>
    <row r="33" spans="1:129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37">
        <f t="shared" si="0"/>
        <v>25902.149606299212</v>
      </c>
    </row>
    <row r="34" spans="1:129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38">
        <f t="shared" si="0"/>
        <v>0.09448818897637795</v>
      </c>
    </row>
    <row r="35" spans="1:129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37">
        <f t="shared" si="0"/>
        <v>4.464566929133858</v>
      </c>
    </row>
    <row r="36" spans="1:129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38">
        <f t="shared" si="0"/>
        <v>3.622047244094488</v>
      </c>
    </row>
    <row r="37" spans="1:129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37">
        <f t="shared" si="0"/>
        <v>3620.1181102362207</v>
      </c>
    </row>
    <row r="38" spans="1:129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38">
        <f t="shared" si="0"/>
        <v>0.007874015748031496</v>
      </c>
    </row>
    <row r="39" spans="1:129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W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>SUM(DX3:DX38)</f>
        <v>276505</v>
      </c>
      <c r="DY39" s="39">
        <f>AVERAGE(B39:DB39)</f>
        <v>257466.12380952382</v>
      </c>
    </row>
    <row r="40" ht="15.75" customHeight="1"/>
    <row r="41" spans="1:10" ht="15">
      <c r="A41" s="56" t="s">
        <v>37</v>
      </c>
      <c r="B41" s="56"/>
      <c r="C41" s="56"/>
      <c r="D41" s="56"/>
      <c r="E41" s="56"/>
      <c r="F41" s="56"/>
      <c r="G41" s="56"/>
      <c r="H41" s="56"/>
      <c r="I41" s="56"/>
      <c r="J41" s="56"/>
    </row>
    <row r="42" ht="15.75" thickBot="1"/>
    <row r="43" spans="3:7" ht="15.75" thickBot="1">
      <c r="C43" s="46" t="s">
        <v>61</v>
      </c>
      <c r="D43" s="47"/>
      <c r="E43" s="47"/>
      <c r="F43" s="47"/>
      <c r="G43" s="48"/>
    </row>
    <row r="44" spans="3:7" ht="15.75" thickBot="1">
      <c r="C44" s="25" t="s">
        <v>4</v>
      </c>
      <c r="D44" s="26" t="s">
        <v>3</v>
      </c>
      <c r="E44" s="26" t="s">
        <v>1</v>
      </c>
      <c r="F44" s="26" t="s">
        <v>8</v>
      </c>
      <c r="G44" s="27" t="s">
        <v>7</v>
      </c>
    </row>
    <row r="45" spans="3:8" ht="16.5" thickBot="1">
      <c r="C45" s="42">
        <v>286393</v>
      </c>
      <c r="D45" s="43">
        <v>287665</v>
      </c>
      <c r="E45" s="43">
        <v>290935</v>
      </c>
      <c r="F45" s="43">
        <v>292214</v>
      </c>
      <c r="G45" s="43">
        <v>294219</v>
      </c>
      <c r="H45" s="40" t="s">
        <v>62</v>
      </c>
    </row>
    <row r="46" spans="1:129" s="21" customFormat="1" ht="16.5" thickBot="1">
      <c r="A46"/>
      <c r="B46"/>
      <c r="C46" s="44">
        <v>287238</v>
      </c>
      <c r="D46" s="33">
        <v>271111</v>
      </c>
      <c r="E46" s="33">
        <v>272972</v>
      </c>
      <c r="F46" s="33">
        <v>275204</v>
      </c>
      <c r="G46" s="33">
        <v>276505</v>
      </c>
      <c r="H46" s="41" t="s">
        <v>63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ht="16.5" thickBot="1">
      <c r="A47" s="21"/>
      <c r="B47" s="21"/>
      <c r="C47" s="22">
        <f>C46-C45</f>
        <v>845</v>
      </c>
      <c r="D47" s="23">
        <f>D46-D45</f>
        <v>-16554</v>
      </c>
      <c r="E47" s="23">
        <f>E46-E45</f>
        <v>-17963</v>
      </c>
      <c r="F47" s="23">
        <f>F46-F45</f>
        <v>-17010</v>
      </c>
      <c r="G47" s="24">
        <f>G46-G45</f>
        <v>-17714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DY47" s="21"/>
    </row>
    <row r="48" spans="18:128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</row>
  </sheetData>
  <sheetProtection/>
  <mergeCells count="15">
    <mergeCell ref="C43:G43"/>
    <mergeCell ref="A1:A2"/>
    <mergeCell ref="B1:J1"/>
    <mergeCell ref="DY1:DY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X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2022-11-09T15:34:45Z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