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2022" sheetId="1" r:id="rId1"/>
    <sheet name="Regimen EPS" sheetId="2" r:id="rId2"/>
  </sheets>
  <definedNames>
    <definedName name="_xlnm.Print_Area" localSheetId="0">'BDUA - 2022'!$A$1:$AK$67</definedName>
    <definedName name="_xlnm.Print_Titles" localSheetId="0">'BDUA - 2022'!$A:$D</definedName>
  </definedNames>
  <calcPr fullCalcOnLoad="1"/>
</workbook>
</file>

<file path=xl/sharedStrings.xml><?xml version="1.0" encoding="utf-8"?>
<sst xmlns="http://schemas.openxmlformats.org/spreadsheetml/2006/main" count="196" uniqueCount="178">
  <si>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</si>
  <si>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</si>
  <si>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</si>
  <si>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</si>
  <si>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</si>
  <si>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</si>
  <si>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</si>
  <si>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</si>
  <si>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</si>
  <si>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</si>
  <si>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</si>
  <si>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</si>
  <si>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</si>
  <si>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</si>
  <si>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</si>
  <si>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</si>
  <si>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</si>
  <si>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</si>
  <si>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</si>
  <si>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</si>
  <si>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</si>
  <si>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</si>
  <si>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</si>
  <si>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</si>
  <si>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</si>
  <si>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</si>
  <si>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</si>
  <si>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</si>
  <si>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</si>
  <si>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</si>
  <si>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</si>
  <si>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</si>
  <si>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</si>
  <si>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</si>
  <si>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</si>
  <si>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</si>
  <si>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</si>
  <si>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</si>
  <si>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</si>
  <si>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</si>
  <si>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</si>
  <si>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</si>
  <si>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</si>
  <si>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</si>
  <si>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</si>
  <si>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</si>
  <si>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</si>
  <si>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</si>
  <si>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</si>
  <si>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</si>
  <si>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</si>
  <si>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</si>
  <si>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</si>
  <si>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</si>
  <si>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</si>
  <si>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</si>
  <si>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</si>
  <si>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</si>
  <si>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</si>
  <si>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</si>
  <si>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</si>
  <si>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</si>
  <si>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</si>
  <si>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</si>
  <si>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</si>
  <si>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</si>
  <si>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</si>
  <si>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</si>
  <si>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</si>
  <si>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</si>
  <si>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</si>
  <si>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</si>
  <si>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</si>
  <si>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</si>
  <si>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</si>
  <si>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</si>
  <si>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</si>
  <si>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</si>
  <si>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</si>
  <si>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</si>
  <si>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</si>
  <si>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</si>
  <si>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</si>
  <si>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</si>
  <si>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</si>
  <si>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</si>
  <si>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</si>
  <si>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</si>
  <si>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</si>
  <si>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</si>
  <si>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</si>
  <si>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</si>
  <si>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</si>
  <si>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</si>
  <si>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</si>
  <si>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</si>
  <si>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</si>
  <si>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</si>
  <si>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</si>
  <si>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</si>
  <si>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</si>
  <si>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</si>
  <si>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</si>
  <si>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</si>
  <si>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</si>
  <si>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</si>
  <si>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</si>
  <si>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</si>
  <si>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</si>
  <si>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</si>
  <si>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</si>
  <si>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</si>
  <si>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</si>
  <si>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</si>
  <si>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</si>
  <si>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</si>
  <si>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</si>
  <si>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</si>
  <si>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</si>
  <si>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</si>
  <si>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</si>
  <si>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</si>
  <si>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</si>
  <si>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</si>
  <si>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</si>
  <si>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</si>
  <si>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</si>
  <si>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</si>
  <si>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</si>
  <si>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</si>
  <si>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</si>
  <si>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</si>
  <si>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</si>
  <si>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</si>
  <si>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</si>
  <si>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</si>
  <si>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</si>
  <si>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</si>
  <si>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</si>
  <si>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</si>
  <si>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</si>
  <si>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</si>
  <si>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</si>
  <si>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</si>
  <si>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</si>
  <si>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</si>
  <si>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</si>
  <si>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</si>
  <si>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</si>
  <si>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</si>
  <si>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</si>
  <si>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</si>
  <si>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</si>
  <si>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</si>
  <si>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</si>
  <si>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</si>
  <si>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</si>
  <si>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</si>
  <si>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</si>
  <si>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</si>
  <si>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</si>
  <si>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</si>
  <si>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</si>
  <si>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</si>
  <si>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</si>
  <si>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</si>
  <si>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</si>
  <si>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</si>
  <si>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</si>
  <si>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</si>
  <si>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</si>
  <si>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</si>
  <si>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</si>
  <si>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Coosalud - CM</t>
  </si>
  <si>
    <t>Salud Total</t>
  </si>
  <si>
    <t>Salud Total - CM</t>
  </si>
  <si>
    <t>Suramericana</t>
  </si>
  <si>
    <t>CCF Huila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</si>
</sst>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4" borderId="11" xfId="47" applyNumberFormat="1" applyFont="1" applyFill="1" applyBorder="1" applyAlignment="1">
      <alignment horizontal="right" vertical="center" wrapText="1"/>
    </xf>
    <xf numFmtId="165" fontId="1" fillId="4" borderId="10" xfId="47" applyNumberFormat="1" applyFont="1" applyFill="1" applyBorder="1" applyAlignment="1">
      <alignment horizontal="right" vertical="center" wrapText="1"/>
    </xf>
    <xf numFmtId="165" fontId="1" fillId="10" borderId="12" xfId="47" applyNumberFormat="1" applyFont="1" applyFill="1" applyBorder="1" applyAlignment="1">
      <alignment horizontal="right" vertical="center" wrapText="1"/>
    </xf>
    <xf numFmtId="165" fontId="1" fillId="10" borderId="13" xfId="47" applyNumberFormat="1" applyFont="1" applyFill="1" applyBorder="1" applyAlignment="1">
      <alignment horizontal="right" vertical="center" wrapText="1"/>
    </xf>
    <xf numFmtId="165" fontId="3" fillId="4" borderId="10" xfId="47" applyNumberFormat="1" applyFont="1" applyFill="1" applyBorder="1" applyAlignment="1">
      <alignment horizontal="right" vertical="center" wrapText="1"/>
    </xf>
    <xf numFmtId="165" fontId="3" fillId="10" borderId="13" xfId="47" applyNumberFormat="1" applyFont="1" applyFill="1" applyBorder="1" applyAlignment="1">
      <alignment horizontal="right" vertical="center" wrapText="1"/>
    </xf>
    <xf numFmtId="165" fontId="3" fillId="9" borderId="13" xfId="47" applyNumberFormat="1" applyFont="1" applyFill="1" applyBorder="1" applyAlignment="1">
      <alignment horizontal="right" vertical="center" wrapText="1"/>
    </xf>
    <xf numFmtId="165" fontId="3" fillId="9" borderId="14" xfId="47" applyNumberFormat="1" applyFont="1" applyFill="1" applyBorder="1" applyAlignment="1">
      <alignment horizontal="right" vertical="center" wrapText="1"/>
    </xf>
    <xf numFmtId="165" fontId="38" fillId="16" borderId="15" xfId="47" applyNumberFormat="1" applyFont="1" applyFill="1" applyBorder="1" applyAlignment="1">
      <alignment horizontal="right" vertical="center" wrapText="1"/>
    </xf>
    <xf numFmtId="165" fontId="38" fillId="16" borderId="16" xfId="47" applyNumberFormat="1" applyFont="1" applyFill="1" applyBorder="1" applyAlignment="1">
      <alignment horizontal="right" vertical="center" wrapText="1"/>
    </xf>
    <xf numFmtId="0" fontId="4" fillId="33" borderId="17" xfId="52" applyFont="1" applyFill="1" applyBorder="1" applyAlignment="1">
      <alignment horizontal="center" vertical="center" wrapText="1"/>
      <protection/>
    </xf>
    <xf numFmtId="165" fontId="2" fillId="4" borderId="18" xfId="47" applyNumberFormat="1" applyFont="1" applyFill="1" applyBorder="1" applyAlignment="1">
      <alignment horizontal="right" vertical="center" wrapText="1"/>
    </xf>
    <xf numFmtId="165" fontId="2" fillId="10" borderId="19" xfId="47" applyNumberFormat="1" applyFont="1" applyFill="1" applyBorder="1" applyAlignment="1">
      <alignment horizontal="right" vertical="center" wrapText="1"/>
    </xf>
    <xf numFmtId="0" fontId="1" fillId="7" borderId="11" xfId="52" applyFont="1" applyFill="1" applyBorder="1" applyAlignment="1">
      <alignment vertical="center" wrapText="1"/>
      <protection/>
    </xf>
    <xf numFmtId="0" fontId="1" fillId="7" borderId="20" xfId="52" applyFont="1" applyFill="1" applyBorder="1" applyAlignment="1">
      <alignment vertical="center" wrapText="1"/>
      <protection/>
    </xf>
    <xf numFmtId="165" fontId="0" fillId="7" borderId="18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1" xfId="52" applyFont="1" applyFill="1" applyBorder="1" applyAlignment="1">
      <alignment vertical="center" wrapText="1"/>
      <protection/>
    </xf>
    <xf numFmtId="165" fontId="0" fillId="13" borderId="19" xfId="0" applyNumberForma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2" fillId="34" borderId="23" xfId="52" applyFont="1" applyFill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165" fontId="0" fillId="0" borderId="24" xfId="0" applyNumberFormat="1" applyBorder="1" applyAlignment="1">
      <alignment horizontal="right" vertical="center" wrapText="1"/>
    </xf>
    <xf numFmtId="165" fontId="38" fillId="0" borderId="24" xfId="47" applyNumberFormat="1" applyFont="1" applyBorder="1" applyAlignment="1">
      <alignment horizontal="right" vertical="center" wrapText="1"/>
    </xf>
    <xf numFmtId="165" fontId="39" fillId="16" borderId="17" xfId="47" applyNumberFormat="1" applyFont="1" applyFill="1" applyBorder="1" applyAlignment="1">
      <alignment horizontal="center" vertical="center" wrapText="1"/>
    </xf>
    <xf numFmtId="165" fontId="39" fillId="19" borderId="17" xfId="47" applyNumberFormat="1" applyFont="1" applyFill="1" applyBorder="1" applyAlignment="1">
      <alignment horizontal="center" vertical="center" wrapText="1"/>
    </xf>
    <xf numFmtId="165" fontId="39" fillId="17" borderId="17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1" fillId="9" borderId="27" xfId="47" applyNumberFormat="1" applyFont="1" applyFill="1" applyBorder="1" applyAlignment="1">
      <alignment horizontal="right" vertical="center" wrapText="1"/>
    </xf>
    <xf numFmtId="165" fontId="38" fillId="15" borderId="28" xfId="47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165" fontId="1" fillId="5" borderId="18" xfId="47" applyNumberFormat="1" applyFont="1" applyFill="1" applyBorder="1" applyAlignment="1">
      <alignment horizontal="right" vertical="center" wrapText="1"/>
    </xf>
    <xf numFmtId="165" fontId="1" fillId="11" borderId="19" xfId="47" applyNumberFormat="1" applyFont="1" applyFill="1" applyBorder="1" applyAlignment="1">
      <alignment horizontal="right" vertical="center" wrapText="1"/>
    </xf>
    <xf numFmtId="165" fontId="1" fillId="11" borderId="29" xfId="47" applyNumberFormat="1" applyFont="1" applyFill="1" applyBorder="1" applyAlignment="1">
      <alignment horizontal="right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165" fontId="5" fillId="3" borderId="31" xfId="47" applyNumberFormat="1" applyFont="1" applyFill="1" applyBorder="1" applyAlignment="1">
      <alignment horizontal="right" vertical="center" wrapText="1"/>
    </xf>
    <xf numFmtId="165" fontId="5" fillId="9" borderId="32" xfId="47" applyNumberFormat="1" applyFont="1" applyFill="1" applyBorder="1" applyAlignment="1">
      <alignment horizontal="right" vertical="center" wrapText="1"/>
    </xf>
    <xf numFmtId="165" fontId="5" fillId="9" borderId="33" xfId="47" applyNumberFormat="1" applyFont="1" applyFill="1" applyBorder="1" applyAlignment="1">
      <alignment horizontal="right" vertical="center" wrapText="1"/>
    </xf>
    <xf numFmtId="165" fontId="39" fillId="15" borderId="30" xfId="47" applyNumberFormat="1" applyFont="1" applyFill="1" applyBorder="1" applyAlignment="1">
      <alignment horizontal="center" vertical="center" wrapText="1"/>
    </xf>
    <xf numFmtId="165" fontId="1" fillId="5" borderId="13" xfId="47" applyNumberFormat="1" applyFont="1" applyFill="1" applyBorder="1" applyAlignment="1">
      <alignment horizontal="right" vertical="center" wrapText="1"/>
    </xf>
    <xf numFmtId="165" fontId="1" fillId="11" borderId="13" xfId="47" applyNumberFormat="1" applyFont="1" applyFill="1" applyBorder="1" applyAlignment="1">
      <alignment horizontal="right" vertical="center" wrapText="1"/>
    </xf>
    <xf numFmtId="165" fontId="1" fillId="5" borderId="12" xfId="47" applyNumberFormat="1" applyFont="1" applyFill="1" applyBorder="1" applyAlignment="1">
      <alignment horizontal="right" vertical="center" wrapText="1"/>
    </xf>
    <xf numFmtId="165" fontId="1" fillId="11" borderId="12" xfId="47" applyNumberFormat="1" applyFont="1" applyFill="1" applyBorder="1" applyAlignment="1">
      <alignment horizontal="right" vertical="center" wrapText="1"/>
    </xf>
    <xf numFmtId="165" fontId="1" fillId="5" borderId="11" xfId="47" applyNumberFormat="1" applyFont="1" applyFill="1" applyBorder="1" applyAlignment="1">
      <alignment horizontal="right" vertical="center" wrapText="1"/>
    </xf>
    <xf numFmtId="165" fontId="1" fillId="5" borderId="10" xfId="47" applyNumberFormat="1" applyFont="1" applyFill="1" applyBorder="1" applyAlignment="1">
      <alignment horizontal="right" vertical="center" wrapText="1"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16" xfId="52" applyFont="1" applyFill="1" applyBorder="1" applyAlignment="1">
      <alignment horizontal="center" vertical="center" wrapText="1"/>
      <protection/>
    </xf>
    <xf numFmtId="0" fontId="2" fillId="35" borderId="34" xfId="52" applyFont="1" applyFill="1" applyBorder="1" applyAlignment="1">
      <alignment horizontal="center" vertical="center" wrapText="1"/>
      <protection/>
    </xf>
    <xf numFmtId="165" fontId="1" fillId="5" borderId="35" xfId="47" applyNumberFormat="1" applyFont="1" applyFill="1" applyBorder="1" applyAlignment="1">
      <alignment horizontal="right" vertical="center" wrapText="1"/>
    </xf>
    <xf numFmtId="165" fontId="1" fillId="11" borderId="36" xfId="47" applyNumberFormat="1" applyFont="1" applyFill="1" applyBorder="1" applyAlignment="1">
      <alignment horizontal="right" vertical="center" wrapText="1"/>
    </xf>
    <xf numFmtId="165" fontId="1" fillId="5" borderId="36" xfId="47" applyNumberFormat="1" applyFont="1" applyFill="1" applyBorder="1" applyAlignment="1">
      <alignment horizontal="right" vertical="center" wrapText="1"/>
    </xf>
    <xf numFmtId="0" fontId="2" fillId="35" borderId="17" xfId="52" applyFont="1" applyFill="1" applyBorder="1" applyAlignment="1">
      <alignment horizontal="center" vertical="center" wrapText="1"/>
      <protection/>
    </xf>
    <xf numFmtId="165" fontId="1" fillId="5" borderId="19" xfId="47" applyNumberFormat="1" applyFont="1" applyFill="1" applyBorder="1" applyAlignment="1">
      <alignment horizontal="right" vertical="center" wrapText="1"/>
    </xf>
    <xf numFmtId="165" fontId="1" fillId="11" borderId="37" xfId="47" applyNumberFormat="1" applyFont="1" applyFill="1" applyBorder="1" applyAlignment="1">
      <alignment horizontal="right" vertical="center" wrapText="1"/>
    </xf>
    <xf numFmtId="165" fontId="1" fillId="11" borderId="14" xfId="47" applyNumberFormat="1" applyFont="1" applyFill="1" applyBorder="1" applyAlignment="1">
      <alignment horizontal="right" vertical="center" wrapText="1"/>
    </xf>
    <xf numFmtId="165" fontId="1" fillId="11" borderId="38" xfId="47" applyNumberFormat="1" applyFont="1" applyFill="1" applyBorder="1" applyAlignment="1">
      <alignment horizontal="right" vertical="center" wrapText="1"/>
    </xf>
    <xf numFmtId="165" fontId="39" fillId="17" borderId="15" xfId="47" applyNumberFormat="1" applyFont="1" applyFill="1" applyBorder="1" applyAlignment="1">
      <alignment horizontal="center" vertical="center" wrapText="1"/>
    </xf>
    <xf numFmtId="165" fontId="39" fillId="17" borderId="16" xfId="47" applyNumberFormat="1" applyFont="1" applyFill="1" applyBorder="1" applyAlignment="1">
      <alignment horizontal="center" vertical="center" wrapText="1"/>
    </xf>
    <xf numFmtId="165" fontId="39" fillId="17" borderId="34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0" fontId="1" fillId="0" borderId="21" xfId="55" applyNumberFormat="1" applyFont="1" applyFill="1" applyBorder="1" applyAlignment="1">
      <alignment horizontal="right" vertical="center" wrapText="1"/>
    </xf>
    <xf numFmtId="165" fontId="2" fillId="0" borderId="12" xfId="47" applyNumberFormat="1" applyFont="1" applyFill="1" applyBorder="1" applyAlignment="1">
      <alignment horizontal="right" vertical="center" wrapText="1"/>
    </xf>
    <xf numFmtId="0" fontId="1" fillId="0" borderId="19" xfId="53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10" fontId="1" fillId="0" borderId="20" xfId="55" applyNumberFormat="1" applyFont="1" applyFill="1" applyBorder="1" applyAlignment="1">
      <alignment horizontal="right" vertical="center" wrapText="1"/>
    </xf>
    <xf numFmtId="165" fontId="2" fillId="0" borderId="11" xfId="47" applyNumberFormat="1" applyFont="1" applyFill="1" applyBorder="1" applyAlignment="1">
      <alignment horizontal="right" vertical="center" wrapText="1"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16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vertical="center" wrapText="1"/>
      <protection/>
    </xf>
    <xf numFmtId="165" fontId="38" fillId="0" borderId="40" xfId="0" applyNumberFormat="1" applyFont="1" applyBorder="1" applyAlignment="1">
      <alignment/>
    </xf>
    <xf numFmtId="165" fontId="38" fillId="0" borderId="30" xfId="0" applyNumberFormat="1" applyFont="1" applyBorder="1" applyAlignment="1">
      <alignment vertical="center"/>
    </xf>
    <xf numFmtId="165" fontId="38" fillId="0" borderId="41" xfId="0" applyNumberFormat="1" applyFont="1" applyBorder="1" applyAlignment="1">
      <alignment vertical="center"/>
    </xf>
    <xf numFmtId="165" fontId="38" fillId="0" borderId="28" xfId="0" applyNumberFormat="1" applyFont="1" applyBorder="1" applyAlignment="1">
      <alignment vertical="center"/>
    </xf>
    <xf numFmtId="165" fontId="38" fillId="0" borderId="15" xfId="0" applyNumberFormat="1" applyFont="1" applyBorder="1" applyAlignment="1">
      <alignment vertical="center"/>
    </xf>
    <xf numFmtId="165" fontId="1" fillId="37" borderId="25" xfId="47" applyNumberFormat="1" applyFont="1" applyFill="1" applyBorder="1" applyAlignment="1">
      <alignment horizontal="right" vertical="center" wrapText="1"/>
    </xf>
    <xf numFmtId="166" fontId="1" fillId="37" borderId="25" xfId="55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30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45"/>
          <c:w val="0.97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- 2022'!$E$2:$P$2</c:f>
              <c:strCache/>
            </c:strRef>
          </c:cat>
          <c:val>
            <c:numRef>
              <c:f>'BDUA - 2022'!$E$67:$P$67</c:f>
              <c:numCache/>
            </c:numRef>
          </c:val>
          <c:shape val="box"/>
        </c:ser>
        <c:shape val="box"/>
        <c:axId val="18765012"/>
        <c:axId val="34667381"/>
      </c:bar3DChart>
      <c:catAx>
        <c:axId val="18765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345"/>
          <c:w val="0.975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- 2022'!$R$2:$AD$2</c:f>
              <c:strCache/>
            </c:strRef>
          </c:cat>
          <c:val>
            <c:numRef>
              <c:f>'BDUA - 2022'!$R$67:$AD$67</c:f>
              <c:numCache/>
            </c:numRef>
          </c:val>
          <c:shape val="box"/>
        </c:ser>
        <c:shape val="box"/>
        <c:axId val="43570974"/>
        <c:axId val="56594447"/>
      </c:bar3DChart>
      <c:catAx>
        <c:axId val="435709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477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582275" y="14135100"/>
        <a:ext cx="8010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57421875" style="1" bestFit="1" customWidth="1"/>
    <col min="6" max="6" width="8.7109375" style="1" bestFit="1" customWidth="1"/>
    <col min="7" max="8" width="8.57421875" style="1" bestFit="1" customWidth="1"/>
    <col min="9" max="9" width="10.7109375" style="1" customWidth="1"/>
    <col min="10" max="10" width="8.7109375" style="1" bestFit="1" customWidth="1"/>
    <col min="11" max="11" width="6.00390625" style="1" customWidth="1"/>
    <col min="12" max="12" width="7.8515625" style="1" bestFit="1" customWidth="1"/>
    <col min="13" max="14" width="9.00390625" style="1" bestFit="1" customWidth="1"/>
    <col min="15" max="16" width="5.8515625" style="1" bestFit="1" customWidth="1"/>
    <col min="17" max="17" width="13.8515625" style="1" bestFit="1" customWidth="1"/>
    <col min="18" max="18" width="9.8515625" style="1" bestFit="1" customWidth="1"/>
    <col min="19" max="19" width="7.28125" style="1" bestFit="1" customWidth="1"/>
    <col min="20" max="20" width="11.28125" style="1" bestFit="1" customWidth="1"/>
    <col min="21" max="21" width="8.8515625" style="1" bestFit="1" customWidth="1"/>
    <col min="22" max="22" width="9.7109375" style="1" bestFit="1" customWidth="1"/>
    <col min="23" max="24" width="8.8515625" style="1" bestFit="1" customWidth="1"/>
    <col min="25" max="25" width="4.7109375" style="1" bestFit="1" customWidth="1"/>
    <col min="26" max="26" width="6.00390625" style="1" bestFit="1" customWidth="1"/>
    <col min="27" max="27" width="7.7109375" style="1" bestFit="1" customWidth="1"/>
    <col min="28" max="28" width="8.8515625" style="1" bestFit="1" customWidth="1"/>
    <col min="29" max="29" width="6.7109375" style="1" bestFit="1" customWidth="1"/>
    <col min="30" max="30" width="9.28125" style="1" bestFit="1" customWidth="1"/>
    <col min="31" max="31" width="12.140625" style="1" customWidth="1"/>
    <col min="32" max="32" width="8.7109375" style="1" bestFit="1" customWidth="1"/>
    <col min="33" max="33" width="10.28125" style="1" bestFit="1" customWidth="1"/>
    <col min="34" max="34" width="8.8515625" style="1" bestFit="1" customWidth="1"/>
    <col min="35" max="35" width="8.140625" style="1" bestFit="1" customWidth="1"/>
    <col min="36" max="36" width="4.8515625" style="1" bestFit="1" customWidth="1"/>
    <col min="37" max="37" width="10.28125" style="1" bestFit="1" customWidth="1"/>
    <col min="38" max="16384" width="11.421875" style="1" customWidth="1"/>
  </cols>
  <sheetData>
    <row r="1" spans="1:37" ht="33" customHeight="1" thickBot="1">
      <c r="A1" s="98" t="s">
        <v>130</v>
      </c>
      <c r="B1" s="99"/>
      <c r="C1" s="102" t="s">
        <v>137</v>
      </c>
      <c r="D1" s="26"/>
      <c r="E1" s="92" t="s">
        <v>135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R1" s="95" t="s">
        <v>154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6"/>
      <c r="AD1" s="96"/>
      <c r="AE1" s="97"/>
      <c r="AF1" s="85" t="s">
        <v>141</v>
      </c>
      <c r="AG1" s="86"/>
      <c r="AH1" s="86"/>
      <c r="AI1" s="86"/>
      <c r="AJ1" s="86"/>
      <c r="AK1" s="87"/>
    </row>
    <row r="2" spans="1:37" ht="45.75" thickBot="1">
      <c r="A2" s="100"/>
      <c r="B2" s="101"/>
      <c r="C2" s="103"/>
      <c r="D2" s="26"/>
      <c r="E2" s="22" t="s">
        <v>124</v>
      </c>
      <c r="F2" s="23" t="s">
        <v>125</v>
      </c>
      <c r="G2" s="23" t="s">
        <v>177</v>
      </c>
      <c r="H2" s="23" t="s">
        <v>172</v>
      </c>
      <c r="I2" s="23" t="s">
        <v>155</v>
      </c>
      <c r="J2" s="23" t="s">
        <v>157</v>
      </c>
      <c r="K2" s="23" t="s">
        <v>156</v>
      </c>
      <c r="L2" s="23" t="s">
        <v>140</v>
      </c>
      <c r="M2" s="23" t="s">
        <v>126</v>
      </c>
      <c r="N2" s="23" t="s">
        <v>151</v>
      </c>
      <c r="O2" s="23" t="s">
        <v>175</v>
      </c>
      <c r="P2" s="23" t="s">
        <v>171</v>
      </c>
      <c r="Q2" s="13" t="s">
        <v>127</v>
      </c>
      <c r="R2" s="24" t="s">
        <v>142</v>
      </c>
      <c r="S2" s="25" t="s">
        <v>143</v>
      </c>
      <c r="T2" s="25" t="s">
        <v>172</v>
      </c>
      <c r="U2" s="25" t="s">
        <v>173</v>
      </c>
      <c r="V2" s="25" t="s">
        <v>153</v>
      </c>
      <c r="W2" s="25" t="s">
        <v>128</v>
      </c>
      <c r="X2" s="25" t="s">
        <v>138</v>
      </c>
      <c r="Y2" s="25" t="s">
        <v>152</v>
      </c>
      <c r="Z2" s="25" t="s">
        <v>139</v>
      </c>
      <c r="AA2" s="25" t="s">
        <v>140</v>
      </c>
      <c r="AB2" s="25" t="s">
        <v>151</v>
      </c>
      <c r="AC2" s="25" t="s">
        <v>144</v>
      </c>
      <c r="AD2" s="25" t="s">
        <v>174</v>
      </c>
      <c r="AE2" s="41" t="s">
        <v>129</v>
      </c>
      <c r="AF2" s="52" t="s">
        <v>147</v>
      </c>
      <c r="AG2" s="53" t="s">
        <v>163</v>
      </c>
      <c r="AH2" s="53" t="s">
        <v>148</v>
      </c>
      <c r="AI2" s="53" t="s">
        <v>149</v>
      </c>
      <c r="AJ2" s="54" t="s">
        <v>150</v>
      </c>
      <c r="AK2" s="58" t="s">
        <v>146</v>
      </c>
    </row>
    <row r="3" spans="1:37" ht="15" customHeight="1">
      <c r="A3" s="16" t="s">
        <v>0</v>
      </c>
      <c r="B3" s="17" t="s">
        <v>1</v>
      </c>
      <c r="C3" s="18">
        <f aca="true" t="shared" si="0" ref="C3:C34">SUM(AK3,AE3,Q3)</f>
        <v>429478</v>
      </c>
      <c r="D3" s="27"/>
      <c r="E3" s="3">
        <v>173450</v>
      </c>
      <c r="F3" s="7">
        <v>0</v>
      </c>
      <c r="G3" s="4">
        <v>0</v>
      </c>
      <c r="H3" s="4">
        <v>10</v>
      </c>
      <c r="I3" s="4">
        <v>6278</v>
      </c>
      <c r="J3" s="4">
        <v>26773</v>
      </c>
      <c r="K3" s="4">
        <v>3</v>
      </c>
      <c r="L3" s="4">
        <v>11059</v>
      </c>
      <c r="M3" s="4">
        <v>11280</v>
      </c>
      <c r="N3" s="4">
        <v>11187</v>
      </c>
      <c r="O3" s="4">
        <v>2</v>
      </c>
      <c r="P3" s="4">
        <v>1</v>
      </c>
      <c r="Q3" s="14">
        <f aca="true" t="shared" si="1" ref="Q3:Q34">SUM(E3:P3)</f>
        <v>240043</v>
      </c>
      <c r="R3" s="33">
        <v>20333</v>
      </c>
      <c r="S3" s="33">
        <v>199</v>
      </c>
      <c r="T3" s="33">
        <v>1</v>
      </c>
      <c r="U3" s="33">
        <v>0</v>
      </c>
      <c r="V3" s="33">
        <v>7388</v>
      </c>
      <c r="W3" s="33">
        <v>94687</v>
      </c>
      <c r="X3" s="33">
        <v>27</v>
      </c>
      <c r="Y3" s="33">
        <v>9</v>
      </c>
      <c r="Z3" s="33">
        <v>12</v>
      </c>
      <c r="AA3" s="33">
        <v>50935</v>
      </c>
      <c r="AB3" s="33">
        <v>467</v>
      </c>
      <c r="AC3" s="2">
        <v>1425</v>
      </c>
      <c r="AD3" s="2">
        <v>1</v>
      </c>
      <c r="AE3" s="42">
        <f aca="true" t="shared" si="2" ref="AE3:AE34">SUM(R3:AD3)</f>
        <v>175484</v>
      </c>
      <c r="AF3" s="50">
        <v>130</v>
      </c>
      <c r="AG3" s="51">
        <v>12797</v>
      </c>
      <c r="AH3" s="51">
        <v>1022</v>
      </c>
      <c r="AI3" s="51">
        <v>1</v>
      </c>
      <c r="AJ3" s="55">
        <v>1</v>
      </c>
      <c r="AK3" s="38">
        <f>SUM(AF3:AJ3)</f>
        <v>13951</v>
      </c>
    </row>
    <row r="4" spans="1:37" ht="15" customHeight="1">
      <c r="A4" s="19" t="s">
        <v>2</v>
      </c>
      <c r="B4" s="20" t="s">
        <v>131</v>
      </c>
      <c r="C4" s="21">
        <f t="shared" si="0"/>
        <v>7645</v>
      </c>
      <c r="D4" s="27"/>
      <c r="E4" s="5">
        <v>4616</v>
      </c>
      <c r="F4" s="6">
        <v>1760</v>
      </c>
      <c r="G4" s="8">
        <v>0</v>
      </c>
      <c r="H4" s="8">
        <v>0</v>
      </c>
      <c r="I4" s="6">
        <v>0</v>
      </c>
      <c r="J4" s="6">
        <v>626</v>
      </c>
      <c r="K4" s="6">
        <v>1</v>
      </c>
      <c r="L4" s="6">
        <v>1</v>
      </c>
      <c r="M4" s="6">
        <v>0</v>
      </c>
      <c r="N4" s="6">
        <v>25</v>
      </c>
      <c r="O4" s="6">
        <v>0</v>
      </c>
      <c r="P4" s="6">
        <v>0</v>
      </c>
      <c r="Q4" s="15">
        <f t="shared" si="1"/>
        <v>7029</v>
      </c>
      <c r="R4" s="34">
        <v>218</v>
      </c>
      <c r="S4" s="34">
        <v>52</v>
      </c>
      <c r="T4" s="34">
        <v>0</v>
      </c>
      <c r="U4" s="34">
        <v>0</v>
      </c>
      <c r="V4" s="34">
        <v>0</v>
      </c>
      <c r="W4" s="34">
        <v>50</v>
      </c>
      <c r="X4" s="34">
        <v>0</v>
      </c>
      <c r="Y4" s="34">
        <v>0</v>
      </c>
      <c r="Z4" s="34">
        <v>0</v>
      </c>
      <c r="AA4" s="34">
        <v>124</v>
      </c>
      <c r="AB4" s="34">
        <v>0</v>
      </c>
      <c r="AC4" s="9">
        <v>0</v>
      </c>
      <c r="AD4" s="9">
        <v>0</v>
      </c>
      <c r="AE4" s="43">
        <f t="shared" si="2"/>
        <v>444</v>
      </c>
      <c r="AF4" s="49">
        <v>0</v>
      </c>
      <c r="AG4" s="47">
        <v>172</v>
      </c>
      <c r="AH4" s="47">
        <v>0</v>
      </c>
      <c r="AI4" s="47">
        <v>0</v>
      </c>
      <c r="AJ4" s="56">
        <v>0</v>
      </c>
      <c r="AK4" s="39">
        <f aca="true" t="shared" si="3" ref="AK4:AK67">SUM(AF4:AJ4)</f>
        <v>172</v>
      </c>
    </row>
    <row r="5" spans="1:37" ht="15" customHeight="1">
      <c r="A5" s="16" t="s">
        <v>3</v>
      </c>
      <c r="B5" s="17" t="s">
        <v>4</v>
      </c>
      <c r="C5" s="18">
        <f t="shared" si="0"/>
        <v>7566</v>
      </c>
      <c r="D5" s="27"/>
      <c r="E5" s="3">
        <v>2304</v>
      </c>
      <c r="F5" s="7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4630</v>
      </c>
      <c r="N5" s="4">
        <v>30</v>
      </c>
      <c r="O5" s="4">
        <v>0</v>
      </c>
      <c r="P5" s="4">
        <v>0</v>
      </c>
      <c r="Q5" s="14">
        <f t="shared" si="1"/>
        <v>6964</v>
      </c>
      <c r="R5" s="33">
        <v>142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115</v>
      </c>
      <c r="AB5" s="33">
        <v>0</v>
      </c>
      <c r="AC5" s="2">
        <v>323</v>
      </c>
      <c r="AD5" s="2">
        <v>0</v>
      </c>
      <c r="AE5" s="42">
        <f t="shared" si="2"/>
        <v>580</v>
      </c>
      <c r="AF5" s="48">
        <v>0</v>
      </c>
      <c r="AG5" s="46">
        <v>22</v>
      </c>
      <c r="AH5" s="46">
        <v>0</v>
      </c>
      <c r="AI5" s="46">
        <v>0</v>
      </c>
      <c r="AJ5" s="57">
        <v>0</v>
      </c>
      <c r="AK5" s="59">
        <f t="shared" si="3"/>
        <v>22</v>
      </c>
    </row>
    <row r="6" spans="1:37" ht="15" customHeight="1">
      <c r="A6" s="19" t="s">
        <v>5</v>
      </c>
      <c r="B6" s="20" t="s">
        <v>6</v>
      </c>
      <c r="C6" s="21">
        <f t="shared" si="0"/>
        <v>6844</v>
      </c>
      <c r="D6" s="27"/>
      <c r="E6" s="5">
        <v>3851</v>
      </c>
      <c r="F6" s="6">
        <v>0</v>
      </c>
      <c r="G6" s="8">
        <v>0</v>
      </c>
      <c r="H6" s="8">
        <v>0</v>
      </c>
      <c r="I6" s="6">
        <v>0</v>
      </c>
      <c r="J6" s="6">
        <v>2360</v>
      </c>
      <c r="K6" s="6">
        <v>0</v>
      </c>
      <c r="L6" s="6">
        <v>6</v>
      </c>
      <c r="M6" s="6">
        <v>1</v>
      </c>
      <c r="N6" s="6">
        <v>56</v>
      </c>
      <c r="O6" s="6">
        <v>0</v>
      </c>
      <c r="P6" s="6">
        <v>0</v>
      </c>
      <c r="Q6" s="15">
        <f t="shared" si="1"/>
        <v>6274</v>
      </c>
      <c r="R6" s="34">
        <v>92</v>
      </c>
      <c r="S6" s="34">
        <v>0</v>
      </c>
      <c r="T6" s="34">
        <v>0</v>
      </c>
      <c r="U6" s="34">
        <v>0</v>
      </c>
      <c r="V6" s="34">
        <v>0</v>
      </c>
      <c r="W6" s="34">
        <v>113</v>
      </c>
      <c r="X6" s="34">
        <v>0</v>
      </c>
      <c r="Y6" s="34">
        <v>0</v>
      </c>
      <c r="Z6" s="34">
        <v>0</v>
      </c>
      <c r="AA6" s="34">
        <v>220</v>
      </c>
      <c r="AB6" s="34">
        <v>0</v>
      </c>
      <c r="AC6" s="9">
        <v>0</v>
      </c>
      <c r="AD6" s="9">
        <v>0</v>
      </c>
      <c r="AE6" s="43">
        <f t="shared" si="2"/>
        <v>425</v>
      </c>
      <c r="AF6" s="49">
        <v>0</v>
      </c>
      <c r="AG6" s="47">
        <v>143</v>
      </c>
      <c r="AH6" s="47">
        <v>0</v>
      </c>
      <c r="AI6" s="47">
        <v>2</v>
      </c>
      <c r="AJ6" s="56">
        <v>0</v>
      </c>
      <c r="AK6" s="39">
        <f t="shared" si="3"/>
        <v>145</v>
      </c>
    </row>
    <row r="7" spans="1:37" ht="15" customHeight="1">
      <c r="A7" s="16" t="s">
        <v>7</v>
      </c>
      <c r="B7" s="17" t="s">
        <v>8</v>
      </c>
      <c r="C7" s="18">
        <f t="shared" si="0"/>
        <v>6410</v>
      </c>
      <c r="D7" s="27"/>
      <c r="E7" s="3">
        <v>3881</v>
      </c>
      <c r="F7" s="7">
        <v>0</v>
      </c>
      <c r="G7" s="4">
        <v>1</v>
      </c>
      <c r="H7" s="4">
        <v>0</v>
      </c>
      <c r="I7" s="4">
        <v>0</v>
      </c>
      <c r="J7" s="4">
        <v>2123</v>
      </c>
      <c r="K7" s="4">
        <v>0</v>
      </c>
      <c r="L7" s="4">
        <v>10</v>
      </c>
      <c r="M7" s="4">
        <v>0</v>
      </c>
      <c r="N7" s="4">
        <v>38</v>
      </c>
      <c r="O7" s="4">
        <v>0</v>
      </c>
      <c r="P7" s="4">
        <v>0</v>
      </c>
      <c r="Q7" s="14">
        <f t="shared" si="1"/>
        <v>6053</v>
      </c>
      <c r="R7" s="33">
        <v>97</v>
      </c>
      <c r="S7" s="33">
        <v>0</v>
      </c>
      <c r="T7" s="33">
        <v>0</v>
      </c>
      <c r="U7" s="33">
        <v>0</v>
      </c>
      <c r="V7" s="33">
        <v>0</v>
      </c>
      <c r="W7" s="33">
        <v>91</v>
      </c>
      <c r="X7" s="33">
        <v>0</v>
      </c>
      <c r="Y7" s="33">
        <v>0</v>
      </c>
      <c r="Z7" s="33">
        <v>0</v>
      </c>
      <c r="AA7" s="33">
        <v>115</v>
      </c>
      <c r="AB7" s="33">
        <v>0</v>
      </c>
      <c r="AC7" s="2">
        <v>0</v>
      </c>
      <c r="AD7" s="2">
        <v>0</v>
      </c>
      <c r="AE7" s="42">
        <f t="shared" si="2"/>
        <v>303</v>
      </c>
      <c r="AF7" s="48">
        <v>0</v>
      </c>
      <c r="AG7" s="46">
        <v>54</v>
      </c>
      <c r="AH7" s="46">
        <v>0</v>
      </c>
      <c r="AI7" s="46">
        <v>0</v>
      </c>
      <c r="AJ7" s="57">
        <v>0</v>
      </c>
      <c r="AK7" s="59">
        <f t="shared" si="3"/>
        <v>54</v>
      </c>
    </row>
    <row r="8" spans="1:37" ht="15" customHeight="1">
      <c r="A8" s="19" t="s">
        <v>9</v>
      </c>
      <c r="B8" s="20" t="s">
        <v>10</v>
      </c>
      <c r="C8" s="21">
        <f t="shared" si="0"/>
        <v>37014</v>
      </c>
      <c r="D8" s="27"/>
      <c r="E8" s="5">
        <v>32837</v>
      </c>
      <c r="F8" s="6">
        <v>1770</v>
      </c>
      <c r="G8" s="8">
        <v>0</v>
      </c>
      <c r="H8" s="8">
        <v>0</v>
      </c>
      <c r="I8" s="6">
        <v>0</v>
      </c>
      <c r="J8" s="6">
        <v>0</v>
      </c>
      <c r="K8" s="6">
        <v>1</v>
      </c>
      <c r="L8" s="6">
        <v>7</v>
      </c>
      <c r="M8" s="6">
        <v>2</v>
      </c>
      <c r="N8" s="6">
        <v>213</v>
      </c>
      <c r="O8" s="6">
        <v>0</v>
      </c>
      <c r="P8" s="6">
        <v>0</v>
      </c>
      <c r="Q8" s="15">
        <f t="shared" si="1"/>
        <v>34830</v>
      </c>
      <c r="R8" s="34">
        <v>725</v>
      </c>
      <c r="S8" s="34">
        <v>18</v>
      </c>
      <c r="T8" s="34">
        <v>0</v>
      </c>
      <c r="U8" s="34">
        <v>0</v>
      </c>
      <c r="V8" s="34">
        <v>0</v>
      </c>
      <c r="W8" s="34">
        <v>0</v>
      </c>
      <c r="X8" s="34">
        <v>2</v>
      </c>
      <c r="Y8" s="34">
        <v>0</v>
      </c>
      <c r="Z8" s="34">
        <v>0</v>
      </c>
      <c r="AA8" s="34">
        <v>501</v>
      </c>
      <c r="AB8" s="34">
        <v>1</v>
      </c>
      <c r="AC8" s="9">
        <v>0</v>
      </c>
      <c r="AD8" s="9">
        <v>0</v>
      </c>
      <c r="AE8" s="43">
        <f t="shared" si="2"/>
        <v>1247</v>
      </c>
      <c r="AF8" s="49">
        <v>0</v>
      </c>
      <c r="AG8" s="47">
        <v>937</v>
      </c>
      <c r="AH8" s="47">
        <v>0</v>
      </c>
      <c r="AI8" s="47">
        <v>0</v>
      </c>
      <c r="AJ8" s="56">
        <v>0</v>
      </c>
      <c r="AK8" s="39">
        <f t="shared" si="3"/>
        <v>937</v>
      </c>
    </row>
    <row r="9" spans="1:37" ht="15" customHeight="1">
      <c r="A9" s="16" t="s">
        <v>11</v>
      </c>
      <c r="B9" s="17" t="s">
        <v>12</v>
      </c>
      <c r="C9" s="18">
        <f t="shared" si="0"/>
        <v>5142</v>
      </c>
      <c r="D9" s="27"/>
      <c r="E9" s="3">
        <v>3198</v>
      </c>
      <c r="F9" s="7">
        <v>0</v>
      </c>
      <c r="G9" s="4">
        <v>0</v>
      </c>
      <c r="H9" s="4">
        <v>0</v>
      </c>
      <c r="I9" s="4">
        <v>0</v>
      </c>
      <c r="J9" s="4">
        <v>1466</v>
      </c>
      <c r="K9" s="4">
        <v>0</v>
      </c>
      <c r="L9" s="4">
        <v>1</v>
      </c>
      <c r="M9" s="4">
        <v>0</v>
      </c>
      <c r="N9" s="4">
        <v>17</v>
      </c>
      <c r="O9" s="4">
        <v>0</v>
      </c>
      <c r="P9" s="4">
        <v>0</v>
      </c>
      <c r="Q9" s="14">
        <f t="shared" si="1"/>
        <v>4682</v>
      </c>
      <c r="R9" s="33">
        <v>103</v>
      </c>
      <c r="S9" s="33">
        <v>0</v>
      </c>
      <c r="T9" s="33">
        <v>0</v>
      </c>
      <c r="U9" s="33">
        <v>0</v>
      </c>
      <c r="V9" s="33">
        <v>0</v>
      </c>
      <c r="W9" s="33">
        <v>82</v>
      </c>
      <c r="X9" s="33">
        <v>0</v>
      </c>
      <c r="Y9" s="33">
        <v>0</v>
      </c>
      <c r="Z9" s="33">
        <v>0</v>
      </c>
      <c r="AA9" s="33">
        <v>94</v>
      </c>
      <c r="AB9" s="33">
        <v>0</v>
      </c>
      <c r="AC9" s="2">
        <v>0</v>
      </c>
      <c r="AD9" s="2">
        <v>0</v>
      </c>
      <c r="AE9" s="42">
        <f t="shared" si="2"/>
        <v>279</v>
      </c>
      <c r="AF9" s="48">
        <v>0</v>
      </c>
      <c r="AG9" s="46">
        <v>181</v>
      </c>
      <c r="AH9" s="46">
        <v>0</v>
      </c>
      <c r="AI9" s="46">
        <v>0</v>
      </c>
      <c r="AJ9" s="57">
        <v>0</v>
      </c>
      <c r="AK9" s="59">
        <f t="shared" si="3"/>
        <v>181</v>
      </c>
    </row>
    <row r="10" spans="1:37" ht="15" customHeight="1">
      <c r="A10" s="19" t="s">
        <v>13</v>
      </c>
      <c r="B10" s="20" t="s">
        <v>14</v>
      </c>
      <c r="C10" s="21">
        <f t="shared" si="0"/>
        <v>19597</v>
      </c>
      <c r="D10" s="27"/>
      <c r="E10" s="5">
        <v>13780</v>
      </c>
      <c r="F10" s="6">
        <v>0</v>
      </c>
      <c r="G10" s="8">
        <v>0</v>
      </c>
      <c r="H10" s="8">
        <v>0</v>
      </c>
      <c r="I10" s="6">
        <v>0</v>
      </c>
      <c r="J10" s="6">
        <v>4266</v>
      </c>
      <c r="K10" s="6">
        <v>0</v>
      </c>
      <c r="L10" s="6">
        <v>5</v>
      </c>
      <c r="M10" s="6">
        <v>1</v>
      </c>
      <c r="N10" s="6">
        <v>165</v>
      </c>
      <c r="O10" s="6">
        <v>0</v>
      </c>
      <c r="P10" s="6">
        <v>0</v>
      </c>
      <c r="Q10" s="15">
        <f t="shared" si="1"/>
        <v>18217</v>
      </c>
      <c r="R10" s="34">
        <v>426</v>
      </c>
      <c r="S10" s="34">
        <v>0</v>
      </c>
      <c r="T10" s="34">
        <v>0</v>
      </c>
      <c r="U10" s="34">
        <v>0</v>
      </c>
      <c r="V10" s="34">
        <v>0</v>
      </c>
      <c r="W10" s="34">
        <v>289</v>
      </c>
      <c r="X10" s="34">
        <v>0</v>
      </c>
      <c r="Y10" s="34">
        <v>0</v>
      </c>
      <c r="Z10" s="34">
        <v>0</v>
      </c>
      <c r="AA10" s="34">
        <v>475</v>
      </c>
      <c r="AB10" s="34">
        <v>0</v>
      </c>
      <c r="AC10" s="9">
        <v>0</v>
      </c>
      <c r="AD10" s="9">
        <v>0</v>
      </c>
      <c r="AE10" s="43">
        <f t="shared" si="2"/>
        <v>1190</v>
      </c>
      <c r="AF10" s="49">
        <v>1</v>
      </c>
      <c r="AG10" s="47">
        <v>189</v>
      </c>
      <c r="AH10" s="47">
        <v>0</v>
      </c>
      <c r="AI10" s="47">
        <v>0</v>
      </c>
      <c r="AJ10" s="56">
        <v>0</v>
      </c>
      <c r="AK10" s="39">
        <f t="shared" si="3"/>
        <v>190</v>
      </c>
    </row>
    <row r="11" spans="1:37" ht="15" customHeight="1">
      <c r="A11" s="16" t="s">
        <v>15</v>
      </c>
      <c r="B11" s="17" t="s">
        <v>16</v>
      </c>
      <c r="C11" s="18">
        <f t="shared" si="0"/>
        <v>7862</v>
      </c>
      <c r="D11" s="27"/>
      <c r="E11" s="3">
        <v>5767</v>
      </c>
      <c r="F11" s="7">
        <v>1523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24</v>
      </c>
      <c r="O11" s="4">
        <v>0</v>
      </c>
      <c r="P11" s="4">
        <v>0</v>
      </c>
      <c r="Q11" s="14">
        <f t="shared" si="1"/>
        <v>7315</v>
      </c>
      <c r="R11" s="33">
        <v>178</v>
      </c>
      <c r="S11" s="33">
        <v>33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196</v>
      </c>
      <c r="AB11" s="33">
        <v>0</v>
      </c>
      <c r="AC11" s="2">
        <v>0</v>
      </c>
      <c r="AD11" s="2">
        <v>0</v>
      </c>
      <c r="AE11" s="42">
        <f t="shared" si="2"/>
        <v>407</v>
      </c>
      <c r="AF11" s="48">
        <v>0</v>
      </c>
      <c r="AG11" s="46">
        <v>140</v>
      </c>
      <c r="AH11" s="46">
        <v>0</v>
      </c>
      <c r="AI11" s="46">
        <v>0</v>
      </c>
      <c r="AJ11" s="57">
        <v>0</v>
      </c>
      <c r="AK11" s="59">
        <f t="shared" si="3"/>
        <v>140</v>
      </c>
    </row>
    <row r="12" spans="1:37" ht="15" customHeight="1">
      <c r="A12" s="19" t="s">
        <v>17</v>
      </c>
      <c r="B12" s="20" t="s">
        <v>18</v>
      </c>
      <c r="C12" s="21">
        <f t="shared" si="0"/>
        <v>8811</v>
      </c>
      <c r="D12" s="27"/>
      <c r="E12" s="5">
        <v>6324</v>
      </c>
      <c r="F12" s="6">
        <v>0</v>
      </c>
      <c r="G12" s="8">
        <v>0</v>
      </c>
      <c r="H12" s="8">
        <v>0</v>
      </c>
      <c r="I12" s="6">
        <v>0</v>
      </c>
      <c r="J12" s="6">
        <v>1744</v>
      </c>
      <c r="K12" s="6">
        <v>0</v>
      </c>
      <c r="L12" s="6">
        <v>5</v>
      </c>
      <c r="M12" s="6">
        <v>0</v>
      </c>
      <c r="N12" s="6">
        <v>70</v>
      </c>
      <c r="O12" s="6">
        <v>0</v>
      </c>
      <c r="P12" s="6">
        <v>0</v>
      </c>
      <c r="Q12" s="15">
        <f t="shared" si="1"/>
        <v>8143</v>
      </c>
      <c r="R12" s="34">
        <v>221</v>
      </c>
      <c r="S12" s="34">
        <v>0</v>
      </c>
      <c r="T12" s="34">
        <v>0</v>
      </c>
      <c r="U12" s="34">
        <v>0</v>
      </c>
      <c r="V12" s="34">
        <v>0</v>
      </c>
      <c r="W12" s="34">
        <v>95</v>
      </c>
      <c r="X12" s="34">
        <v>0</v>
      </c>
      <c r="Y12" s="34">
        <v>0</v>
      </c>
      <c r="Z12" s="34">
        <v>0</v>
      </c>
      <c r="AA12" s="34">
        <v>211</v>
      </c>
      <c r="AB12" s="34">
        <v>0</v>
      </c>
      <c r="AC12" s="9">
        <v>0</v>
      </c>
      <c r="AD12" s="9">
        <v>0</v>
      </c>
      <c r="AE12" s="43">
        <f t="shared" si="2"/>
        <v>527</v>
      </c>
      <c r="AF12" s="49">
        <v>0</v>
      </c>
      <c r="AG12" s="47">
        <v>141</v>
      </c>
      <c r="AH12" s="47">
        <v>0</v>
      </c>
      <c r="AI12" s="47">
        <v>0</v>
      </c>
      <c r="AJ12" s="56">
        <v>0</v>
      </c>
      <c r="AK12" s="39">
        <f t="shared" si="3"/>
        <v>141</v>
      </c>
    </row>
    <row r="13" spans="1:37" ht="15" customHeight="1">
      <c r="A13" s="16" t="s">
        <v>19</v>
      </c>
      <c r="B13" s="17" t="s">
        <v>20</v>
      </c>
      <c r="C13" s="18">
        <f t="shared" si="0"/>
        <v>6422</v>
      </c>
      <c r="D13" s="27"/>
      <c r="E13" s="3">
        <v>2950</v>
      </c>
      <c r="F13" s="7">
        <v>0</v>
      </c>
      <c r="G13" s="4">
        <v>0</v>
      </c>
      <c r="H13" s="4">
        <v>0</v>
      </c>
      <c r="I13" s="4">
        <v>0</v>
      </c>
      <c r="J13" s="4">
        <v>456</v>
      </c>
      <c r="K13" s="4">
        <v>0</v>
      </c>
      <c r="L13" s="4">
        <v>1</v>
      </c>
      <c r="M13" s="4">
        <v>2334</v>
      </c>
      <c r="N13" s="4">
        <v>38</v>
      </c>
      <c r="O13" s="4">
        <v>0</v>
      </c>
      <c r="P13" s="4">
        <v>0</v>
      </c>
      <c r="Q13" s="14">
        <f t="shared" si="1"/>
        <v>5779</v>
      </c>
      <c r="R13" s="33">
        <v>209</v>
      </c>
      <c r="S13" s="33">
        <v>0</v>
      </c>
      <c r="T13" s="33">
        <v>0</v>
      </c>
      <c r="U13" s="33">
        <v>0</v>
      </c>
      <c r="V13" s="33">
        <v>0</v>
      </c>
      <c r="W13" s="33">
        <v>39</v>
      </c>
      <c r="X13" s="33">
        <v>0</v>
      </c>
      <c r="Y13" s="33">
        <v>0</v>
      </c>
      <c r="Z13" s="33">
        <v>0</v>
      </c>
      <c r="AA13" s="33">
        <v>95</v>
      </c>
      <c r="AB13" s="33">
        <v>1</v>
      </c>
      <c r="AC13" s="2">
        <v>249</v>
      </c>
      <c r="AD13" s="2">
        <v>0</v>
      </c>
      <c r="AE13" s="42">
        <f t="shared" si="2"/>
        <v>593</v>
      </c>
      <c r="AF13" s="48">
        <v>0</v>
      </c>
      <c r="AG13" s="46">
        <v>50</v>
      </c>
      <c r="AH13" s="46">
        <v>0</v>
      </c>
      <c r="AI13" s="46">
        <v>0</v>
      </c>
      <c r="AJ13" s="57">
        <v>0</v>
      </c>
      <c r="AK13" s="59">
        <f t="shared" si="3"/>
        <v>50</v>
      </c>
    </row>
    <row r="14" spans="1:37" ht="15" customHeight="1">
      <c r="A14" s="19" t="s">
        <v>21</v>
      </c>
      <c r="B14" s="20" t="s">
        <v>22</v>
      </c>
      <c r="C14" s="21">
        <f t="shared" si="0"/>
        <v>14175</v>
      </c>
      <c r="D14" s="27"/>
      <c r="E14" s="5">
        <v>6922</v>
      </c>
      <c r="F14" s="6">
        <v>0</v>
      </c>
      <c r="G14" s="8">
        <v>0</v>
      </c>
      <c r="H14" s="8">
        <v>0</v>
      </c>
      <c r="I14" s="6">
        <v>0</v>
      </c>
      <c r="J14" s="6">
        <v>2</v>
      </c>
      <c r="K14" s="6">
        <v>0</v>
      </c>
      <c r="L14" s="6">
        <v>2</v>
      </c>
      <c r="M14" s="6">
        <v>6550</v>
      </c>
      <c r="N14" s="6">
        <v>46</v>
      </c>
      <c r="O14" s="6">
        <v>0</v>
      </c>
      <c r="P14" s="6">
        <v>0</v>
      </c>
      <c r="Q14" s="15">
        <f t="shared" si="1"/>
        <v>13522</v>
      </c>
      <c r="R14" s="34">
        <v>178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95</v>
      </c>
      <c r="AB14" s="34">
        <v>0</v>
      </c>
      <c r="AC14" s="9">
        <v>248</v>
      </c>
      <c r="AD14" s="9">
        <v>0</v>
      </c>
      <c r="AE14" s="43">
        <f t="shared" si="2"/>
        <v>521</v>
      </c>
      <c r="AF14" s="49">
        <v>0</v>
      </c>
      <c r="AG14" s="47">
        <v>132</v>
      </c>
      <c r="AH14" s="47">
        <v>0</v>
      </c>
      <c r="AI14" s="47">
        <v>0</v>
      </c>
      <c r="AJ14" s="56">
        <v>0</v>
      </c>
      <c r="AK14" s="39">
        <f t="shared" si="3"/>
        <v>132</v>
      </c>
    </row>
    <row r="15" spans="1:37" ht="15" customHeight="1">
      <c r="A15" s="16" t="s">
        <v>23</v>
      </c>
      <c r="B15" s="17" t="s">
        <v>24</v>
      </c>
      <c r="C15" s="18">
        <f t="shared" si="0"/>
        <v>9334</v>
      </c>
      <c r="D15" s="27"/>
      <c r="E15" s="3">
        <v>2724</v>
      </c>
      <c r="F15" s="7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6</v>
      </c>
      <c r="M15" s="4">
        <v>6098</v>
      </c>
      <c r="N15" s="4">
        <v>20</v>
      </c>
      <c r="O15" s="4">
        <v>0</v>
      </c>
      <c r="P15" s="4">
        <v>0</v>
      </c>
      <c r="Q15" s="14">
        <f t="shared" si="1"/>
        <v>8848</v>
      </c>
      <c r="R15" s="33">
        <v>382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36</v>
      </c>
      <c r="AB15" s="33">
        <v>0</v>
      </c>
      <c r="AC15" s="2">
        <v>4</v>
      </c>
      <c r="AD15" s="2">
        <v>0</v>
      </c>
      <c r="AE15" s="42">
        <f t="shared" si="2"/>
        <v>422</v>
      </c>
      <c r="AF15" s="48">
        <v>0</v>
      </c>
      <c r="AG15" s="46">
        <v>64</v>
      </c>
      <c r="AH15" s="46">
        <v>0</v>
      </c>
      <c r="AI15" s="46">
        <v>0</v>
      </c>
      <c r="AJ15" s="57">
        <v>0</v>
      </c>
      <c r="AK15" s="59">
        <f t="shared" si="3"/>
        <v>64</v>
      </c>
    </row>
    <row r="16" spans="1:37" ht="15" customHeight="1">
      <c r="A16" s="19" t="s">
        <v>25</v>
      </c>
      <c r="B16" s="20" t="s">
        <v>26</v>
      </c>
      <c r="C16" s="21">
        <f t="shared" si="0"/>
        <v>33560</v>
      </c>
      <c r="D16" s="27"/>
      <c r="E16" s="5">
        <v>2533</v>
      </c>
      <c r="F16" s="6">
        <v>5</v>
      </c>
      <c r="G16" s="8">
        <v>0</v>
      </c>
      <c r="H16" s="8">
        <v>0</v>
      </c>
      <c r="I16" s="6">
        <v>0</v>
      </c>
      <c r="J16" s="6">
        <v>0</v>
      </c>
      <c r="K16" s="6">
        <v>0</v>
      </c>
      <c r="L16" s="6">
        <v>1</v>
      </c>
      <c r="M16" s="6">
        <v>28641</v>
      </c>
      <c r="N16" s="6">
        <v>44</v>
      </c>
      <c r="O16" s="6">
        <v>0</v>
      </c>
      <c r="P16" s="6">
        <v>0</v>
      </c>
      <c r="Q16" s="15">
        <f t="shared" si="1"/>
        <v>31224</v>
      </c>
      <c r="R16" s="34">
        <v>126</v>
      </c>
      <c r="S16" s="34">
        <v>3</v>
      </c>
      <c r="T16" s="34">
        <v>0</v>
      </c>
      <c r="U16" s="34">
        <v>0</v>
      </c>
      <c r="V16" s="34">
        <v>0</v>
      </c>
      <c r="W16" s="34">
        <v>1</v>
      </c>
      <c r="X16" s="34">
        <v>0</v>
      </c>
      <c r="Y16" s="34">
        <v>0</v>
      </c>
      <c r="Z16" s="34">
        <v>0</v>
      </c>
      <c r="AA16" s="34">
        <v>266</v>
      </c>
      <c r="AB16" s="34">
        <v>0</v>
      </c>
      <c r="AC16" s="9">
        <v>1391</v>
      </c>
      <c r="AD16" s="9">
        <v>0</v>
      </c>
      <c r="AE16" s="43">
        <f t="shared" si="2"/>
        <v>1787</v>
      </c>
      <c r="AF16" s="49">
        <v>2</v>
      </c>
      <c r="AG16" s="47">
        <v>547</v>
      </c>
      <c r="AH16" s="47">
        <v>0</v>
      </c>
      <c r="AI16" s="47">
        <v>0</v>
      </c>
      <c r="AJ16" s="56">
        <v>0</v>
      </c>
      <c r="AK16" s="39">
        <f t="shared" si="3"/>
        <v>549</v>
      </c>
    </row>
    <row r="17" spans="1:37" ht="15" customHeight="1">
      <c r="A17" s="16" t="s">
        <v>27</v>
      </c>
      <c r="B17" s="17" t="s">
        <v>28</v>
      </c>
      <c r="C17" s="18">
        <f t="shared" si="0"/>
        <v>7781</v>
      </c>
      <c r="D17" s="27"/>
      <c r="E17" s="3">
        <v>3056</v>
      </c>
      <c r="F17" s="7">
        <v>4298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4</v>
      </c>
      <c r="M17" s="4">
        <v>0</v>
      </c>
      <c r="N17" s="4">
        <v>49</v>
      </c>
      <c r="O17" s="4">
        <v>0</v>
      </c>
      <c r="P17" s="4">
        <v>0</v>
      </c>
      <c r="Q17" s="14">
        <f t="shared" si="1"/>
        <v>7407</v>
      </c>
      <c r="R17" s="33">
        <v>108</v>
      </c>
      <c r="S17" s="33">
        <v>96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66</v>
      </c>
      <c r="AB17" s="33">
        <v>0</v>
      </c>
      <c r="AC17" s="2">
        <v>0</v>
      </c>
      <c r="AD17" s="2">
        <v>0</v>
      </c>
      <c r="AE17" s="42">
        <f t="shared" si="2"/>
        <v>270</v>
      </c>
      <c r="AF17" s="48">
        <v>0</v>
      </c>
      <c r="AG17" s="46">
        <v>104</v>
      </c>
      <c r="AH17" s="46">
        <v>0</v>
      </c>
      <c r="AI17" s="46">
        <v>0</v>
      </c>
      <c r="AJ17" s="57">
        <v>0</v>
      </c>
      <c r="AK17" s="59">
        <f t="shared" si="3"/>
        <v>104</v>
      </c>
    </row>
    <row r="18" spans="1:37" ht="15" customHeight="1">
      <c r="A18" s="19" t="s">
        <v>29</v>
      </c>
      <c r="B18" s="20" t="s">
        <v>30</v>
      </c>
      <c r="C18" s="21">
        <f t="shared" si="0"/>
        <v>10562</v>
      </c>
      <c r="D18" s="27"/>
      <c r="E18" s="5">
        <v>7754</v>
      </c>
      <c r="F18" s="6">
        <v>0</v>
      </c>
      <c r="G18" s="8">
        <v>0</v>
      </c>
      <c r="H18" s="8">
        <v>0</v>
      </c>
      <c r="I18" s="6">
        <v>0</v>
      </c>
      <c r="J18" s="6">
        <v>1625</v>
      </c>
      <c r="K18" s="6">
        <v>0</v>
      </c>
      <c r="L18" s="6">
        <v>2</v>
      </c>
      <c r="M18" s="6">
        <v>0</v>
      </c>
      <c r="N18" s="6">
        <v>89</v>
      </c>
      <c r="O18" s="6">
        <v>0</v>
      </c>
      <c r="P18" s="6">
        <v>0</v>
      </c>
      <c r="Q18" s="15">
        <f t="shared" si="1"/>
        <v>9470</v>
      </c>
      <c r="R18" s="34">
        <v>517</v>
      </c>
      <c r="S18" s="34">
        <v>0</v>
      </c>
      <c r="T18" s="34">
        <v>0</v>
      </c>
      <c r="U18" s="34">
        <v>0</v>
      </c>
      <c r="V18" s="34">
        <v>0</v>
      </c>
      <c r="W18" s="34">
        <v>211</v>
      </c>
      <c r="X18" s="34">
        <v>0</v>
      </c>
      <c r="Y18" s="34">
        <v>0</v>
      </c>
      <c r="Z18" s="34">
        <v>0</v>
      </c>
      <c r="AA18" s="34">
        <v>339</v>
      </c>
      <c r="AB18" s="34">
        <v>0</v>
      </c>
      <c r="AC18" s="9">
        <v>0</v>
      </c>
      <c r="AD18" s="9">
        <v>0</v>
      </c>
      <c r="AE18" s="43">
        <f t="shared" si="2"/>
        <v>1067</v>
      </c>
      <c r="AF18" s="49">
        <v>0</v>
      </c>
      <c r="AG18" s="47">
        <v>23</v>
      </c>
      <c r="AH18" s="47">
        <v>1</v>
      </c>
      <c r="AI18" s="47">
        <v>1</v>
      </c>
      <c r="AJ18" s="56">
        <v>0</v>
      </c>
      <c r="AK18" s="39">
        <f t="shared" si="3"/>
        <v>25</v>
      </c>
    </row>
    <row r="19" spans="1:37" ht="15" customHeight="1">
      <c r="A19" s="16" t="s">
        <v>31</v>
      </c>
      <c r="B19" s="17" t="s">
        <v>32</v>
      </c>
      <c r="C19" s="18">
        <f t="shared" si="0"/>
        <v>22461</v>
      </c>
      <c r="D19" s="27"/>
      <c r="E19" s="3">
        <v>0</v>
      </c>
      <c r="F19" s="7">
        <v>21163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5</v>
      </c>
      <c r="M19" s="4">
        <v>0</v>
      </c>
      <c r="N19" s="4">
        <v>160</v>
      </c>
      <c r="O19" s="4">
        <v>0</v>
      </c>
      <c r="P19" s="4">
        <v>0</v>
      </c>
      <c r="Q19" s="14">
        <f t="shared" si="1"/>
        <v>21328</v>
      </c>
      <c r="R19" s="33">
        <v>0</v>
      </c>
      <c r="S19" s="33">
        <v>290</v>
      </c>
      <c r="T19" s="33">
        <v>0</v>
      </c>
      <c r="U19" s="33">
        <v>0</v>
      </c>
      <c r="V19" s="33">
        <v>0</v>
      </c>
      <c r="W19" s="33">
        <v>0</v>
      </c>
      <c r="X19" s="33">
        <v>1</v>
      </c>
      <c r="Y19" s="33">
        <v>0</v>
      </c>
      <c r="Z19" s="33">
        <v>0</v>
      </c>
      <c r="AA19" s="33">
        <v>256</v>
      </c>
      <c r="AB19" s="33">
        <v>0</v>
      </c>
      <c r="AC19" s="2">
        <v>0</v>
      </c>
      <c r="AD19" s="2">
        <v>0</v>
      </c>
      <c r="AE19" s="42">
        <f t="shared" si="2"/>
        <v>547</v>
      </c>
      <c r="AF19" s="48">
        <v>0</v>
      </c>
      <c r="AG19" s="46">
        <v>586</v>
      </c>
      <c r="AH19" s="46">
        <v>0</v>
      </c>
      <c r="AI19" s="46">
        <v>0</v>
      </c>
      <c r="AJ19" s="57">
        <v>0</v>
      </c>
      <c r="AK19" s="59">
        <f t="shared" si="3"/>
        <v>586</v>
      </c>
    </row>
    <row r="20" spans="1:37" ht="15" customHeight="1">
      <c r="A20" s="19" t="s">
        <v>33</v>
      </c>
      <c r="B20" s="20" t="s">
        <v>34</v>
      </c>
      <c r="C20" s="21">
        <f t="shared" si="0"/>
        <v>5910</v>
      </c>
      <c r="D20" s="27"/>
      <c r="E20" s="5">
        <v>4277</v>
      </c>
      <c r="F20" s="6">
        <v>0</v>
      </c>
      <c r="G20" s="8">
        <v>0</v>
      </c>
      <c r="H20" s="8">
        <v>0</v>
      </c>
      <c r="I20" s="6">
        <v>0</v>
      </c>
      <c r="J20" s="6">
        <v>1312</v>
      </c>
      <c r="K20" s="6">
        <v>0</v>
      </c>
      <c r="L20" s="6">
        <v>2</v>
      </c>
      <c r="M20" s="6">
        <v>0</v>
      </c>
      <c r="N20" s="6">
        <v>24</v>
      </c>
      <c r="O20" s="6">
        <v>0</v>
      </c>
      <c r="P20" s="6">
        <v>0</v>
      </c>
      <c r="Q20" s="15">
        <f t="shared" si="1"/>
        <v>5615</v>
      </c>
      <c r="R20" s="34">
        <v>152</v>
      </c>
      <c r="S20" s="34">
        <v>0</v>
      </c>
      <c r="T20" s="34">
        <v>0</v>
      </c>
      <c r="U20" s="34">
        <v>0</v>
      </c>
      <c r="V20" s="34">
        <v>0</v>
      </c>
      <c r="W20" s="34">
        <v>74</v>
      </c>
      <c r="X20" s="34">
        <v>0</v>
      </c>
      <c r="Y20" s="34">
        <v>0</v>
      </c>
      <c r="Z20" s="34">
        <v>0</v>
      </c>
      <c r="AA20" s="34">
        <v>45</v>
      </c>
      <c r="AB20" s="34">
        <v>0</v>
      </c>
      <c r="AC20" s="9">
        <v>0</v>
      </c>
      <c r="AD20" s="9">
        <v>0</v>
      </c>
      <c r="AE20" s="43">
        <f t="shared" si="2"/>
        <v>271</v>
      </c>
      <c r="AF20" s="49">
        <v>0</v>
      </c>
      <c r="AG20" s="47">
        <v>24</v>
      </c>
      <c r="AH20" s="47">
        <v>0</v>
      </c>
      <c r="AI20" s="47">
        <v>0</v>
      </c>
      <c r="AJ20" s="56">
        <v>0</v>
      </c>
      <c r="AK20" s="39">
        <f t="shared" si="3"/>
        <v>24</v>
      </c>
    </row>
    <row r="21" spans="1:37" ht="15" customHeight="1">
      <c r="A21" s="16" t="s">
        <v>35</v>
      </c>
      <c r="B21" s="17" t="s">
        <v>36</v>
      </c>
      <c r="C21" s="18">
        <f t="shared" si="0"/>
        <v>7411</v>
      </c>
      <c r="D21" s="27"/>
      <c r="E21" s="3">
        <v>0</v>
      </c>
      <c r="F21" s="7">
        <v>7071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</v>
      </c>
      <c r="M21" s="4">
        <v>0</v>
      </c>
      <c r="N21" s="4">
        <v>40</v>
      </c>
      <c r="O21" s="4">
        <v>0</v>
      </c>
      <c r="P21" s="4">
        <v>0</v>
      </c>
      <c r="Q21" s="14">
        <f t="shared" si="1"/>
        <v>7113</v>
      </c>
      <c r="R21" s="33">
        <v>0</v>
      </c>
      <c r="S21" s="33">
        <v>150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58</v>
      </c>
      <c r="AB21" s="33">
        <v>0</v>
      </c>
      <c r="AC21" s="2">
        <v>0</v>
      </c>
      <c r="AD21" s="2">
        <v>0</v>
      </c>
      <c r="AE21" s="42">
        <f t="shared" si="2"/>
        <v>208</v>
      </c>
      <c r="AF21" s="48">
        <v>0</v>
      </c>
      <c r="AG21" s="46">
        <v>90</v>
      </c>
      <c r="AH21" s="46">
        <v>0</v>
      </c>
      <c r="AI21" s="46">
        <v>0</v>
      </c>
      <c r="AJ21" s="57">
        <v>0</v>
      </c>
      <c r="AK21" s="59">
        <f t="shared" si="3"/>
        <v>90</v>
      </c>
    </row>
    <row r="22" spans="1:37" ht="15" customHeight="1">
      <c r="A22" s="19" t="s">
        <v>37</v>
      </c>
      <c r="B22" s="20" t="s">
        <v>38</v>
      </c>
      <c r="C22" s="21">
        <f t="shared" si="0"/>
        <v>13450</v>
      </c>
      <c r="D22" s="27"/>
      <c r="E22" s="5">
        <v>7955</v>
      </c>
      <c r="F22" s="6">
        <v>0</v>
      </c>
      <c r="G22" s="8">
        <v>0</v>
      </c>
      <c r="H22" s="8">
        <v>0</v>
      </c>
      <c r="I22" s="6">
        <v>0</v>
      </c>
      <c r="J22" s="6">
        <v>1251</v>
      </c>
      <c r="K22" s="6">
        <v>0</v>
      </c>
      <c r="L22" s="6">
        <v>0</v>
      </c>
      <c r="M22" s="6">
        <v>3374</v>
      </c>
      <c r="N22" s="6">
        <v>35</v>
      </c>
      <c r="O22" s="6">
        <v>0</v>
      </c>
      <c r="P22" s="6">
        <v>0</v>
      </c>
      <c r="Q22" s="15">
        <f t="shared" si="1"/>
        <v>12615</v>
      </c>
      <c r="R22" s="34">
        <v>199</v>
      </c>
      <c r="S22" s="34">
        <v>0</v>
      </c>
      <c r="T22" s="34">
        <v>0</v>
      </c>
      <c r="U22" s="34">
        <v>0</v>
      </c>
      <c r="V22" s="34">
        <v>0</v>
      </c>
      <c r="W22" s="34">
        <v>73</v>
      </c>
      <c r="X22" s="34">
        <v>0</v>
      </c>
      <c r="Y22" s="34">
        <v>0</v>
      </c>
      <c r="Z22" s="34">
        <v>0</v>
      </c>
      <c r="AA22" s="34">
        <v>223</v>
      </c>
      <c r="AB22" s="34">
        <v>1</v>
      </c>
      <c r="AC22" s="9">
        <v>111</v>
      </c>
      <c r="AD22" s="9">
        <v>0</v>
      </c>
      <c r="AE22" s="43">
        <f t="shared" si="2"/>
        <v>607</v>
      </c>
      <c r="AF22" s="49">
        <v>0</v>
      </c>
      <c r="AG22" s="47">
        <v>227</v>
      </c>
      <c r="AH22" s="47">
        <v>1</v>
      </c>
      <c r="AI22" s="47">
        <v>0</v>
      </c>
      <c r="AJ22" s="56">
        <v>0</v>
      </c>
      <c r="AK22" s="39">
        <f t="shared" si="3"/>
        <v>228</v>
      </c>
    </row>
    <row r="23" spans="1:37" ht="15" customHeight="1">
      <c r="A23" s="16" t="s">
        <v>39</v>
      </c>
      <c r="B23" s="17" t="s">
        <v>40</v>
      </c>
      <c r="C23" s="18">
        <f t="shared" si="0"/>
        <v>12625</v>
      </c>
      <c r="D23" s="27"/>
      <c r="E23" s="3">
        <v>7218</v>
      </c>
      <c r="F23" s="7">
        <v>4332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4</v>
      </c>
      <c r="M23" s="4">
        <v>0</v>
      </c>
      <c r="N23" s="4">
        <v>72</v>
      </c>
      <c r="O23" s="4">
        <v>0</v>
      </c>
      <c r="P23" s="4">
        <v>0</v>
      </c>
      <c r="Q23" s="14">
        <f t="shared" si="1"/>
        <v>11627</v>
      </c>
      <c r="R23" s="33">
        <v>262</v>
      </c>
      <c r="S23" s="33">
        <v>100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1</v>
      </c>
      <c r="Z23" s="33">
        <v>0</v>
      </c>
      <c r="AA23" s="33">
        <v>326</v>
      </c>
      <c r="AB23" s="33">
        <v>0</v>
      </c>
      <c r="AC23" s="2">
        <v>0</v>
      </c>
      <c r="AD23" s="2">
        <v>0</v>
      </c>
      <c r="AE23" s="42">
        <f t="shared" si="2"/>
        <v>689</v>
      </c>
      <c r="AF23" s="48">
        <v>0</v>
      </c>
      <c r="AG23" s="46">
        <v>308</v>
      </c>
      <c r="AH23" s="46">
        <v>1</v>
      </c>
      <c r="AI23" s="46">
        <v>0</v>
      </c>
      <c r="AJ23" s="57">
        <v>0</v>
      </c>
      <c r="AK23" s="59">
        <f t="shared" si="3"/>
        <v>309</v>
      </c>
    </row>
    <row r="24" spans="1:37" ht="15" customHeight="1">
      <c r="A24" s="19" t="s">
        <v>41</v>
      </c>
      <c r="B24" s="20" t="s">
        <v>42</v>
      </c>
      <c r="C24" s="21">
        <f t="shared" si="0"/>
        <v>5921</v>
      </c>
      <c r="D24" s="27"/>
      <c r="E24" s="5">
        <v>4200</v>
      </c>
      <c r="F24" s="6">
        <v>0</v>
      </c>
      <c r="G24" s="8">
        <v>0</v>
      </c>
      <c r="H24" s="8">
        <v>0</v>
      </c>
      <c r="I24" s="6">
        <v>0</v>
      </c>
      <c r="J24" s="6">
        <v>2</v>
      </c>
      <c r="K24" s="6">
        <v>0</v>
      </c>
      <c r="L24" s="6">
        <v>1</v>
      </c>
      <c r="M24" s="6">
        <v>1157</v>
      </c>
      <c r="N24" s="6">
        <v>14</v>
      </c>
      <c r="O24" s="6">
        <v>0</v>
      </c>
      <c r="P24" s="6">
        <v>0</v>
      </c>
      <c r="Q24" s="15">
        <f t="shared" si="1"/>
        <v>5374</v>
      </c>
      <c r="R24" s="34">
        <v>269</v>
      </c>
      <c r="S24" s="34">
        <v>0</v>
      </c>
      <c r="T24" s="34">
        <v>0</v>
      </c>
      <c r="U24" s="34">
        <v>0</v>
      </c>
      <c r="V24" s="34">
        <v>0</v>
      </c>
      <c r="W24" s="34">
        <v>2</v>
      </c>
      <c r="X24" s="34">
        <v>1</v>
      </c>
      <c r="Y24" s="34">
        <v>1</v>
      </c>
      <c r="Z24" s="34">
        <v>0</v>
      </c>
      <c r="AA24" s="34">
        <v>136</v>
      </c>
      <c r="AB24" s="34">
        <v>0</v>
      </c>
      <c r="AC24" s="9">
        <v>95</v>
      </c>
      <c r="AD24" s="9">
        <v>0</v>
      </c>
      <c r="AE24" s="43">
        <f t="shared" si="2"/>
        <v>504</v>
      </c>
      <c r="AF24" s="49">
        <v>0</v>
      </c>
      <c r="AG24" s="47">
        <v>43</v>
      </c>
      <c r="AH24" s="47">
        <v>0</v>
      </c>
      <c r="AI24" s="47">
        <v>0</v>
      </c>
      <c r="AJ24" s="56">
        <v>0</v>
      </c>
      <c r="AK24" s="39">
        <f t="shared" si="3"/>
        <v>43</v>
      </c>
    </row>
    <row r="25" spans="1:37" ht="15" customHeight="1">
      <c r="A25" s="16" t="s">
        <v>43</v>
      </c>
      <c r="B25" s="17" t="s">
        <v>44</v>
      </c>
      <c r="C25" s="18">
        <f t="shared" si="0"/>
        <v>17576</v>
      </c>
      <c r="D25" s="27"/>
      <c r="E25" s="3">
        <v>0</v>
      </c>
      <c r="F25" s="7">
        <v>3865</v>
      </c>
      <c r="G25" s="4">
        <v>0</v>
      </c>
      <c r="H25" s="4">
        <v>0</v>
      </c>
      <c r="I25" s="4">
        <v>0</v>
      </c>
      <c r="J25" s="4">
        <v>537</v>
      </c>
      <c r="K25" s="4">
        <v>0</v>
      </c>
      <c r="L25" s="4">
        <v>2</v>
      </c>
      <c r="M25" s="4">
        <v>11459</v>
      </c>
      <c r="N25" s="4">
        <v>46</v>
      </c>
      <c r="O25" s="4">
        <v>0</v>
      </c>
      <c r="P25" s="4">
        <v>0</v>
      </c>
      <c r="Q25" s="14">
        <f t="shared" si="1"/>
        <v>15909</v>
      </c>
      <c r="R25" s="33">
        <v>0</v>
      </c>
      <c r="S25" s="33">
        <v>172</v>
      </c>
      <c r="T25" s="33">
        <v>0</v>
      </c>
      <c r="U25" s="33">
        <v>0</v>
      </c>
      <c r="V25" s="33">
        <v>0</v>
      </c>
      <c r="W25" s="33">
        <v>90</v>
      </c>
      <c r="X25" s="33">
        <v>0</v>
      </c>
      <c r="Y25" s="33">
        <v>0</v>
      </c>
      <c r="Z25" s="33">
        <v>0</v>
      </c>
      <c r="AA25" s="33">
        <v>222</v>
      </c>
      <c r="AB25" s="33">
        <v>0</v>
      </c>
      <c r="AC25" s="2">
        <v>957</v>
      </c>
      <c r="AD25" s="2">
        <v>0</v>
      </c>
      <c r="AE25" s="42">
        <f t="shared" si="2"/>
        <v>1441</v>
      </c>
      <c r="AF25" s="48">
        <v>0</v>
      </c>
      <c r="AG25" s="46">
        <v>226</v>
      </c>
      <c r="AH25" s="46">
        <v>0</v>
      </c>
      <c r="AI25" s="46">
        <v>0</v>
      </c>
      <c r="AJ25" s="57">
        <v>0</v>
      </c>
      <c r="AK25" s="59">
        <f t="shared" si="3"/>
        <v>226</v>
      </c>
    </row>
    <row r="26" spans="1:37" ht="15" customHeight="1">
      <c r="A26" s="19" t="s">
        <v>45</v>
      </c>
      <c r="B26" s="20" t="s">
        <v>46</v>
      </c>
      <c r="C26" s="21">
        <f t="shared" si="0"/>
        <v>10636</v>
      </c>
      <c r="D26" s="27"/>
      <c r="E26" s="5">
        <v>7320</v>
      </c>
      <c r="F26" s="6">
        <v>0</v>
      </c>
      <c r="G26" s="8">
        <v>0</v>
      </c>
      <c r="H26" s="8">
        <v>0</v>
      </c>
      <c r="I26" s="6">
        <v>0</v>
      </c>
      <c r="J26" s="6">
        <v>2589</v>
      </c>
      <c r="K26" s="6">
        <v>0</v>
      </c>
      <c r="L26" s="6">
        <v>3</v>
      </c>
      <c r="M26" s="6">
        <v>0</v>
      </c>
      <c r="N26" s="6">
        <v>29</v>
      </c>
      <c r="O26" s="6">
        <v>0</v>
      </c>
      <c r="P26" s="6">
        <v>0</v>
      </c>
      <c r="Q26" s="15">
        <f t="shared" si="1"/>
        <v>9941</v>
      </c>
      <c r="R26" s="34">
        <v>229</v>
      </c>
      <c r="S26" s="34">
        <v>0</v>
      </c>
      <c r="T26" s="34">
        <v>0</v>
      </c>
      <c r="U26" s="34">
        <v>0</v>
      </c>
      <c r="V26" s="34">
        <v>0</v>
      </c>
      <c r="W26" s="34">
        <v>140</v>
      </c>
      <c r="X26" s="34">
        <v>0</v>
      </c>
      <c r="Y26" s="34">
        <v>0</v>
      </c>
      <c r="Z26" s="34">
        <v>0</v>
      </c>
      <c r="AA26" s="34">
        <v>159</v>
      </c>
      <c r="AB26" s="34">
        <v>0</v>
      </c>
      <c r="AC26" s="9">
        <v>0</v>
      </c>
      <c r="AD26" s="9">
        <v>0</v>
      </c>
      <c r="AE26" s="43">
        <f t="shared" si="2"/>
        <v>528</v>
      </c>
      <c r="AF26" s="49">
        <v>1</v>
      </c>
      <c r="AG26" s="47">
        <v>166</v>
      </c>
      <c r="AH26" s="47">
        <v>0</v>
      </c>
      <c r="AI26" s="47">
        <v>0</v>
      </c>
      <c r="AJ26" s="56">
        <v>0</v>
      </c>
      <c r="AK26" s="39">
        <f t="shared" si="3"/>
        <v>167</v>
      </c>
    </row>
    <row r="27" spans="1:37" ht="15" customHeight="1">
      <c r="A27" s="16" t="s">
        <v>47</v>
      </c>
      <c r="B27" s="17" t="s">
        <v>48</v>
      </c>
      <c r="C27" s="18">
        <f t="shared" si="0"/>
        <v>5553</v>
      </c>
      <c r="D27" s="27"/>
      <c r="E27" s="3">
        <v>3615</v>
      </c>
      <c r="F27" s="7">
        <v>0</v>
      </c>
      <c r="G27" s="4">
        <v>0</v>
      </c>
      <c r="H27" s="4">
        <v>0</v>
      </c>
      <c r="I27" s="4">
        <v>0</v>
      </c>
      <c r="J27" s="4">
        <v>404</v>
      </c>
      <c r="K27" s="4">
        <v>0</v>
      </c>
      <c r="L27" s="4">
        <v>2</v>
      </c>
      <c r="M27" s="4">
        <v>1125</v>
      </c>
      <c r="N27" s="4">
        <v>17</v>
      </c>
      <c r="O27" s="4">
        <v>0</v>
      </c>
      <c r="P27" s="4">
        <v>0</v>
      </c>
      <c r="Q27" s="14">
        <f t="shared" si="1"/>
        <v>5163</v>
      </c>
      <c r="R27" s="33">
        <v>158</v>
      </c>
      <c r="S27" s="33">
        <v>0</v>
      </c>
      <c r="T27" s="33">
        <v>0</v>
      </c>
      <c r="U27" s="33">
        <v>0</v>
      </c>
      <c r="V27" s="33">
        <v>0</v>
      </c>
      <c r="W27" s="33">
        <v>33</v>
      </c>
      <c r="X27" s="33">
        <v>0</v>
      </c>
      <c r="Y27" s="33">
        <v>0</v>
      </c>
      <c r="Z27" s="33">
        <v>0</v>
      </c>
      <c r="AA27" s="33">
        <v>54</v>
      </c>
      <c r="AB27" s="33">
        <v>0</v>
      </c>
      <c r="AC27" s="2">
        <v>110</v>
      </c>
      <c r="AD27" s="2">
        <v>0</v>
      </c>
      <c r="AE27" s="42">
        <f t="shared" si="2"/>
        <v>355</v>
      </c>
      <c r="AF27" s="48">
        <v>0</v>
      </c>
      <c r="AG27" s="46">
        <v>35</v>
      </c>
      <c r="AH27" s="46">
        <v>0</v>
      </c>
      <c r="AI27" s="46">
        <v>0</v>
      </c>
      <c r="AJ27" s="57">
        <v>0</v>
      </c>
      <c r="AK27" s="59">
        <f t="shared" si="3"/>
        <v>35</v>
      </c>
    </row>
    <row r="28" spans="1:37" ht="15" customHeight="1">
      <c r="A28" s="19" t="s">
        <v>49</v>
      </c>
      <c r="B28" s="20" t="s">
        <v>50</v>
      </c>
      <c r="C28" s="21">
        <f t="shared" si="0"/>
        <v>7040</v>
      </c>
      <c r="D28" s="27"/>
      <c r="E28" s="5">
        <v>4379</v>
      </c>
      <c r="F28" s="6">
        <v>0</v>
      </c>
      <c r="G28" s="8">
        <v>0</v>
      </c>
      <c r="H28" s="8">
        <v>0</v>
      </c>
      <c r="I28" s="6">
        <v>0</v>
      </c>
      <c r="J28" s="6">
        <v>795</v>
      </c>
      <c r="K28" s="6">
        <v>0</v>
      </c>
      <c r="L28" s="6">
        <v>0</v>
      </c>
      <c r="M28" s="6">
        <v>1273</v>
      </c>
      <c r="N28" s="6">
        <v>17</v>
      </c>
      <c r="O28" s="6">
        <v>0</v>
      </c>
      <c r="P28" s="6">
        <v>0</v>
      </c>
      <c r="Q28" s="15">
        <f t="shared" si="1"/>
        <v>6464</v>
      </c>
      <c r="R28" s="34">
        <v>266</v>
      </c>
      <c r="S28" s="34">
        <v>0</v>
      </c>
      <c r="T28" s="34">
        <v>0</v>
      </c>
      <c r="U28" s="34">
        <v>0</v>
      </c>
      <c r="V28" s="34">
        <v>0</v>
      </c>
      <c r="W28" s="34">
        <v>83</v>
      </c>
      <c r="X28" s="34">
        <v>0</v>
      </c>
      <c r="Y28" s="34">
        <v>0</v>
      </c>
      <c r="Z28" s="34">
        <v>0</v>
      </c>
      <c r="AA28" s="34">
        <v>45</v>
      </c>
      <c r="AB28" s="34">
        <v>2</v>
      </c>
      <c r="AC28" s="9">
        <v>107</v>
      </c>
      <c r="AD28" s="9">
        <v>0</v>
      </c>
      <c r="AE28" s="43">
        <f t="shared" si="2"/>
        <v>503</v>
      </c>
      <c r="AF28" s="49">
        <v>0</v>
      </c>
      <c r="AG28" s="47">
        <v>73</v>
      </c>
      <c r="AH28" s="47">
        <v>0</v>
      </c>
      <c r="AI28" s="47">
        <v>0</v>
      </c>
      <c r="AJ28" s="56">
        <v>0</v>
      </c>
      <c r="AK28" s="39">
        <f t="shared" si="3"/>
        <v>73</v>
      </c>
    </row>
    <row r="29" spans="1:37" ht="15" customHeight="1">
      <c r="A29" s="16" t="s">
        <v>51</v>
      </c>
      <c r="B29" s="17" t="s">
        <v>52</v>
      </c>
      <c r="C29" s="18">
        <f t="shared" si="0"/>
        <v>5512</v>
      </c>
      <c r="D29" s="27"/>
      <c r="E29" s="3">
        <v>3255</v>
      </c>
      <c r="F29" s="7">
        <v>0</v>
      </c>
      <c r="G29" s="4">
        <v>0</v>
      </c>
      <c r="H29" s="4">
        <v>0</v>
      </c>
      <c r="I29" s="4">
        <v>0</v>
      </c>
      <c r="J29" s="4">
        <v>726</v>
      </c>
      <c r="K29" s="4">
        <v>0</v>
      </c>
      <c r="L29" s="4">
        <v>3</v>
      </c>
      <c r="M29" s="4">
        <v>902</v>
      </c>
      <c r="N29" s="4">
        <v>37</v>
      </c>
      <c r="O29" s="4">
        <v>0</v>
      </c>
      <c r="P29" s="4">
        <v>0</v>
      </c>
      <c r="Q29" s="14">
        <f t="shared" si="1"/>
        <v>4923</v>
      </c>
      <c r="R29" s="33">
        <v>229</v>
      </c>
      <c r="S29" s="33">
        <v>0</v>
      </c>
      <c r="T29" s="33">
        <v>0</v>
      </c>
      <c r="U29" s="33">
        <v>0</v>
      </c>
      <c r="V29" s="33">
        <v>0</v>
      </c>
      <c r="W29" s="33">
        <v>95</v>
      </c>
      <c r="X29" s="33">
        <v>0</v>
      </c>
      <c r="Y29" s="33">
        <v>0</v>
      </c>
      <c r="Z29" s="33">
        <v>0</v>
      </c>
      <c r="AA29" s="33">
        <v>126</v>
      </c>
      <c r="AB29" s="33">
        <v>0</v>
      </c>
      <c r="AC29" s="2">
        <v>103</v>
      </c>
      <c r="AD29" s="2">
        <v>0</v>
      </c>
      <c r="AE29" s="42">
        <f t="shared" si="2"/>
        <v>553</v>
      </c>
      <c r="AF29" s="48">
        <v>0</v>
      </c>
      <c r="AG29" s="46">
        <v>36</v>
      </c>
      <c r="AH29" s="46">
        <v>0</v>
      </c>
      <c r="AI29" s="46">
        <v>0</v>
      </c>
      <c r="AJ29" s="57">
        <v>0</v>
      </c>
      <c r="AK29" s="59">
        <f t="shared" si="3"/>
        <v>36</v>
      </c>
    </row>
    <row r="30" spans="1:37" ht="15" customHeight="1">
      <c r="A30" s="19" t="s">
        <v>53</v>
      </c>
      <c r="B30" s="20" t="s">
        <v>54</v>
      </c>
      <c r="C30" s="21">
        <f t="shared" si="0"/>
        <v>132603</v>
      </c>
      <c r="D30" s="27"/>
      <c r="E30" s="5">
        <v>33531</v>
      </c>
      <c r="F30" s="6">
        <v>1</v>
      </c>
      <c r="G30" s="8">
        <v>0</v>
      </c>
      <c r="H30" s="8">
        <v>0</v>
      </c>
      <c r="I30" s="6">
        <v>0</v>
      </c>
      <c r="J30" s="6">
        <v>9252</v>
      </c>
      <c r="K30" s="6">
        <v>1</v>
      </c>
      <c r="L30" s="6">
        <v>5106</v>
      </c>
      <c r="M30" s="6">
        <v>50708</v>
      </c>
      <c r="N30" s="6">
        <v>2525</v>
      </c>
      <c r="O30" s="6">
        <v>0</v>
      </c>
      <c r="P30" s="6">
        <v>0</v>
      </c>
      <c r="Q30" s="15">
        <f t="shared" si="1"/>
        <v>101124</v>
      </c>
      <c r="R30" s="34">
        <v>2400</v>
      </c>
      <c r="S30" s="34">
        <v>0</v>
      </c>
      <c r="T30" s="34">
        <v>0</v>
      </c>
      <c r="U30" s="34">
        <v>0</v>
      </c>
      <c r="V30" s="34">
        <v>0</v>
      </c>
      <c r="W30" s="34">
        <v>15458</v>
      </c>
      <c r="X30" s="34">
        <v>0</v>
      </c>
      <c r="Y30" s="34">
        <v>2</v>
      </c>
      <c r="Z30" s="34">
        <v>0</v>
      </c>
      <c r="AA30" s="34">
        <v>6929</v>
      </c>
      <c r="AB30" s="34">
        <v>122</v>
      </c>
      <c r="AC30" s="9">
        <v>4006</v>
      </c>
      <c r="AD30" s="9">
        <v>0</v>
      </c>
      <c r="AE30" s="43">
        <f t="shared" si="2"/>
        <v>28917</v>
      </c>
      <c r="AF30" s="49">
        <v>15</v>
      </c>
      <c r="AG30" s="47">
        <v>2545</v>
      </c>
      <c r="AH30" s="47">
        <v>2</v>
      </c>
      <c r="AI30" s="47">
        <v>0</v>
      </c>
      <c r="AJ30" s="56">
        <v>0</v>
      </c>
      <c r="AK30" s="39">
        <f t="shared" si="3"/>
        <v>2562</v>
      </c>
    </row>
    <row r="31" spans="1:37" ht="15" customHeight="1">
      <c r="A31" s="16" t="s">
        <v>55</v>
      </c>
      <c r="B31" s="17" t="s">
        <v>56</v>
      </c>
      <c r="C31" s="18">
        <f t="shared" si="0"/>
        <v>15597</v>
      </c>
      <c r="D31" s="27"/>
      <c r="E31" s="3">
        <v>14007</v>
      </c>
      <c r="F31" s="7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2</v>
      </c>
      <c r="M31" s="4">
        <v>0</v>
      </c>
      <c r="N31" s="4">
        <v>43</v>
      </c>
      <c r="O31" s="4">
        <v>0</v>
      </c>
      <c r="P31" s="4">
        <v>0</v>
      </c>
      <c r="Q31" s="14">
        <f t="shared" si="1"/>
        <v>14053</v>
      </c>
      <c r="R31" s="33">
        <v>606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0</v>
      </c>
      <c r="Z31" s="33">
        <v>0</v>
      </c>
      <c r="AA31" s="33">
        <v>483</v>
      </c>
      <c r="AB31" s="33">
        <v>0</v>
      </c>
      <c r="AC31" s="2">
        <v>0</v>
      </c>
      <c r="AD31" s="2">
        <v>0</v>
      </c>
      <c r="AE31" s="42">
        <f t="shared" si="2"/>
        <v>1090</v>
      </c>
      <c r="AF31" s="48">
        <v>0</v>
      </c>
      <c r="AG31" s="46">
        <v>454</v>
      </c>
      <c r="AH31" s="46">
        <v>0</v>
      </c>
      <c r="AI31" s="46">
        <v>0</v>
      </c>
      <c r="AJ31" s="57">
        <v>0</v>
      </c>
      <c r="AK31" s="59">
        <f t="shared" si="3"/>
        <v>454</v>
      </c>
    </row>
    <row r="32" spans="1:37" ht="15" customHeight="1">
      <c r="A32" s="19" t="s">
        <v>57</v>
      </c>
      <c r="B32" s="20" t="s">
        <v>58</v>
      </c>
      <c r="C32" s="21">
        <f t="shared" si="0"/>
        <v>8215</v>
      </c>
      <c r="D32" s="27"/>
      <c r="E32" s="5">
        <v>5837</v>
      </c>
      <c r="F32" s="6">
        <v>0</v>
      </c>
      <c r="G32" s="8">
        <v>0</v>
      </c>
      <c r="H32" s="8">
        <v>0</v>
      </c>
      <c r="I32" s="6">
        <v>0</v>
      </c>
      <c r="J32" s="6">
        <v>1786</v>
      </c>
      <c r="K32" s="6">
        <v>0</v>
      </c>
      <c r="L32" s="6">
        <v>3</v>
      </c>
      <c r="M32" s="6">
        <v>0</v>
      </c>
      <c r="N32" s="6">
        <v>28</v>
      </c>
      <c r="O32" s="6">
        <v>0</v>
      </c>
      <c r="P32" s="6">
        <v>0</v>
      </c>
      <c r="Q32" s="15">
        <f t="shared" si="1"/>
        <v>7654</v>
      </c>
      <c r="R32" s="34">
        <v>272</v>
      </c>
      <c r="S32" s="34">
        <v>0</v>
      </c>
      <c r="T32" s="34">
        <v>0</v>
      </c>
      <c r="U32" s="34">
        <v>0</v>
      </c>
      <c r="V32" s="34">
        <v>0</v>
      </c>
      <c r="W32" s="34">
        <v>132</v>
      </c>
      <c r="X32" s="34">
        <v>0</v>
      </c>
      <c r="Y32" s="34">
        <v>0</v>
      </c>
      <c r="Z32" s="34">
        <v>0</v>
      </c>
      <c r="AA32" s="34">
        <v>118</v>
      </c>
      <c r="AB32" s="34">
        <v>0</v>
      </c>
      <c r="AC32" s="9">
        <v>0</v>
      </c>
      <c r="AD32" s="9">
        <v>0</v>
      </c>
      <c r="AE32" s="43">
        <f t="shared" si="2"/>
        <v>522</v>
      </c>
      <c r="AF32" s="49">
        <v>0</v>
      </c>
      <c r="AG32" s="47">
        <v>39</v>
      </c>
      <c r="AH32" s="47">
        <v>0</v>
      </c>
      <c r="AI32" s="47">
        <v>0</v>
      </c>
      <c r="AJ32" s="56">
        <v>0</v>
      </c>
      <c r="AK32" s="39">
        <f t="shared" si="3"/>
        <v>39</v>
      </c>
    </row>
    <row r="33" spans="1:37" ht="15" customHeight="1">
      <c r="A33" s="16" t="s">
        <v>59</v>
      </c>
      <c r="B33" s="17" t="s">
        <v>60</v>
      </c>
      <c r="C33" s="18">
        <f t="shared" si="0"/>
        <v>4486</v>
      </c>
      <c r="D33" s="27"/>
      <c r="E33" s="3">
        <v>3446</v>
      </c>
      <c r="F33" s="7">
        <v>0</v>
      </c>
      <c r="G33" s="4">
        <v>0</v>
      </c>
      <c r="H33" s="4">
        <v>0</v>
      </c>
      <c r="I33" s="4">
        <v>0</v>
      </c>
      <c r="J33" s="4">
        <v>687</v>
      </c>
      <c r="K33" s="4">
        <v>0</v>
      </c>
      <c r="L33" s="4">
        <v>0</v>
      </c>
      <c r="M33" s="4">
        <v>0</v>
      </c>
      <c r="N33" s="4">
        <v>34</v>
      </c>
      <c r="O33" s="4">
        <v>0</v>
      </c>
      <c r="P33" s="4">
        <v>0</v>
      </c>
      <c r="Q33" s="14">
        <f t="shared" si="1"/>
        <v>4167</v>
      </c>
      <c r="R33" s="33">
        <v>119</v>
      </c>
      <c r="S33" s="33">
        <v>0</v>
      </c>
      <c r="T33" s="33">
        <v>0</v>
      </c>
      <c r="U33" s="33">
        <v>0</v>
      </c>
      <c r="V33" s="33">
        <v>0</v>
      </c>
      <c r="W33" s="33">
        <v>51</v>
      </c>
      <c r="X33" s="33">
        <v>0</v>
      </c>
      <c r="Y33" s="33">
        <v>0</v>
      </c>
      <c r="Z33" s="33">
        <v>0</v>
      </c>
      <c r="AA33" s="33">
        <v>70</v>
      </c>
      <c r="AB33" s="33">
        <v>2</v>
      </c>
      <c r="AC33" s="2">
        <v>0</v>
      </c>
      <c r="AD33" s="2">
        <v>0</v>
      </c>
      <c r="AE33" s="42">
        <f t="shared" si="2"/>
        <v>242</v>
      </c>
      <c r="AF33" s="48">
        <v>0</v>
      </c>
      <c r="AG33" s="46">
        <v>77</v>
      </c>
      <c r="AH33" s="46">
        <v>0</v>
      </c>
      <c r="AI33" s="46">
        <v>0</v>
      </c>
      <c r="AJ33" s="57">
        <v>0</v>
      </c>
      <c r="AK33" s="59">
        <f t="shared" si="3"/>
        <v>77</v>
      </c>
    </row>
    <row r="34" spans="1:37" ht="15" customHeight="1">
      <c r="A34" s="19" t="s">
        <v>61</v>
      </c>
      <c r="B34" s="20" t="s">
        <v>62</v>
      </c>
      <c r="C34" s="21">
        <f t="shared" si="0"/>
        <v>6097</v>
      </c>
      <c r="D34" s="27"/>
      <c r="E34" s="5">
        <v>0</v>
      </c>
      <c r="F34" s="6">
        <v>5645</v>
      </c>
      <c r="G34" s="8">
        <v>0</v>
      </c>
      <c r="H34" s="8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60</v>
      </c>
      <c r="O34" s="6">
        <v>0</v>
      </c>
      <c r="P34" s="6">
        <v>0</v>
      </c>
      <c r="Q34" s="15">
        <f t="shared" si="1"/>
        <v>5705</v>
      </c>
      <c r="R34" s="34">
        <v>0</v>
      </c>
      <c r="S34" s="34">
        <v>73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87</v>
      </c>
      <c r="AB34" s="34">
        <v>0</v>
      </c>
      <c r="AC34" s="9">
        <v>0</v>
      </c>
      <c r="AD34" s="9">
        <v>0</v>
      </c>
      <c r="AE34" s="43">
        <f t="shared" si="2"/>
        <v>160</v>
      </c>
      <c r="AF34" s="49">
        <v>0</v>
      </c>
      <c r="AG34" s="47">
        <v>232</v>
      </c>
      <c r="AH34" s="47">
        <v>0</v>
      </c>
      <c r="AI34" s="47">
        <v>0</v>
      </c>
      <c r="AJ34" s="56">
        <v>0</v>
      </c>
      <c r="AK34" s="39">
        <f t="shared" si="3"/>
        <v>232</v>
      </c>
    </row>
    <row r="35" spans="1:37" ht="15" customHeight="1">
      <c r="A35" s="16" t="s">
        <v>63</v>
      </c>
      <c r="B35" s="17" t="s">
        <v>64</v>
      </c>
      <c r="C35" s="18">
        <f aca="true" t="shared" si="4" ref="C35:C66">SUM(AK35,AE35,Q35)</f>
        <v>31344</v>
      </c>
      <c r="D35" s="27"/>
      <c r="E35" s="3">
        <v>11355</v>
      </c>
      <c r="F35" s="7">
        <v>5357</v>
      </c>
      <c r="G35" s="4">
        <v>0</v>
      </c>
      <c r="H35" s="4">
        <v>0</v>
      </c>
      <c r="I35" s="4">
        <v>0</v>
      </c>
      <c r="J35" s="4">
        <v>2844</v>
      </c>
      <c r="K35" s="4">
        <v>0</v>
      </c>
      <c r="L35" s="4">
        <v>342</v>
      </c>
      <c r="M35" s="4">
        <v>5351</v>
      </c>
      <c r="N35" s="4">
        <v>1418</v>
      </c>
      <c r="O35" s="4">
        <v>0</v>
      </c>
      <c r="P35" s="4">
        <v>0</v>
      </c>
      <c r="Q35" s="14">
        <f aca="true" t="shared" si="5" ref="Q35:Q66">SUM(E35:P35)</f>
        <v>26667</v>
      </c>
      <c r="R35" s="33">
        <v>601</v>
      </c>
      <c r="S35" s="33">
        <v>165</v>
      </c>
      <c r="T35" s="33">
        <v>0</v>
      </c>
      <c r="U35" s="33">
        <v>0</v>
      </c>
      <c r="V35" s="33">
        <v>0</v>
      </c>
      <c r="W35" s="33">
        <v>217</v>
      </c>
      <c r="X35" s="33">
        <v>1</v>
      </c>
      <c r="Y35" s="33">
        <v>0</v>
      </c>
      <c r="Z35" s="33">
        <v>0</v>
      </c>
      <c r="AA35" s="33">
        <v>2797</v>
      </c>
      <c r="AB35" s="33">
        <v>10</v>
      </c>
      <c r="AC35" s="2">
        <v>227</v>
      </c>
      <c r="AD35" s="2">
        <v>0</v>
      </c>
      <c r="AE35" s="42">
        <f aca="true" t="shared" si="6" ref="AE35:AE66">SUM(R35:AD35)</f>
        <v>4018</v>
      </c>
      <c r="AF35" s="48">
        <v>1</v>
      </c>
      <c r="AG35" s="46">
        <v>658</v>
      </c>
      <c r="AH35" s="46">
        <v>0</v>
      </c>
      <c r="AI35" s="46">
        <v>0</v>
      </c>
      <c r="AJ35" s="57">
        <v>0</v>
      </c>
      <c r="AK35" s="59">
        <f t="shared" si="3"/>
        <v>659</v>
      </c>
    </row>
    <row r="36" spans="1:37" ht="15" customHeight="1">
      <c r="A36" s="19" t="s">
        <v>65</v>
      </c>
      <c r="B36" s="20" t="s">
        <v>66</v>
      </c>
      <c r="C36" s="21">
        <f t="shared" si="4"/>
        <v>9193</v>
      </c>
      <c r="D36" s="27"/>
      <c r="E36" s="5">
        <v>0</v>
      </c>
      <c r="F36" s="6">
        <v>8636</v>
      </c>
      <c r="G36" s="8">
        <v>0</v>
      </c>
      <c r="H36" s="8">
        <v>1</v>
      </c>
      <c r="I36" s="6">
        <v>0</v>
      </c>
      <c r="J36" s="6">
        <v>0</v>
      </c>
      <c r="K36" s="6">
        <v>0</v>
      </c>
      <c r="L36" s="6">
        <v>85</v>
      </c>
      <c r="M36" s="6">
        <v>0</v>
      </c>
      <c r="N36" s="6">
        <v>50</v>
      </c>
      <c r="O36" s="6">
        <v>0</v>
      </c>
      <c r="P36" s="6">
        <v>0</v>
      </c>
      <c r="Q36" s="15">
        <f t="shared" si="5"/>
        <v>8772</v>
      </c>
      <c r="R36" s="34">
        <v>0</v>
      </c>
      <c r="S36" s="34">
        <v>165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54</v>
      </c>
      <c r="AB36" s="34">
        <v>1</v>
      </c>
      <c r="AC36" s="9">
        <v>0</v>
      </c>
      <c r="AD36" s="9">
        <v>0</v>
      </c>
      <c r="AE36" s="43">
        <f t="shared" si="6"/>
        <v>220</v>
      </c>
      <c r="AF36" s="49">
        <v>0</v>
      </c>
      <c r="AG36" s="47">
        <v>201</v>
      </c>
      <c r="AH36" s="47">
        <v>0</v>
      </c>
      <c r="AI36" s="47">
        <v>0</v>
      </c>
      <c r="AJ36" s="56">
        <v>0</v>
      </c>
      <c r="AK36" s="39">
        <f t="shared" si="3"/>
        <v>201</v>
      </c>
    </row>
    <row r="37" spans="1:37" ht="15" customHeight="1">
      <c r="A37" s="16" t="s">
        <v>67</v>
      </c>
      <c r="B37" s="17" t="s">
        <v>68</v>
      </c>
      <c r="C37" s="18">
        <f t="shared" si="4"/>
        <v>8938</v>
      </c>
      <c r="D37" s="27"/>
      <c r="E37" s="3">
        <v>6266</v>
      </c>
      <c r="F37" s="7">
        <v>1072</v>
      </c>
      <c r="G37" s="4">
        <v>0</v>
      </c>
      <c r="H37" s="4">
        <v>0</v>
      </c>
      <c r="I37" s="4">
        <v>0</v>
      </c>
      <c r="J37" s="4">
        <v>1045</v>
      </c>
      <c r="K37" s="4">
        <v>0</v>
      </c>
      <c r="L37" s="4">
        <v>2</v>
      </c>
      <c r="M37" s="4">
        <v>0</v>
      </c>
      <c r="N37" s="4">
        <v>28</v>
      </c>
      <c r="O37" s="4">
        <v>0</v>
      </c>
      <c r="P37" s="4">
        <v>0</v>
      </c>
      <c r="Q37" s="14">
        <f t="shared" si="5"/>
        <v>8413</v>
      </c>
      <c r="R37" s="33">
        <v>136</v>
      </c>
      <c r="S37" s="33">
        <v>18</v>
      </c>
      <c r="T37" s="33">
        <v>0</v>
      </c>
      <c r="U37" s="33">
        <v>0</v>
      </c>
      <c r="V37" s="33">
        <v>0</v>
      </c>
      <c r="W37" s="33">
        <v>62</v>
      </c>
      <c r="X37" s="33">
        <v>0</v>
      </c>
      <c r="Y37" s="33">
        <v>0</v>
      </c>
      <c r="Z37" s="33">
        <v>0</v>
      </c>
      <c r="AA37" s="33">
        <v>157</v>
      </c>
      <c r="AB37" s="33">
        <v>0</v>
      </c>
      <c r="AC37" s="2">
        <v>0</v>
      </c>
      <c r="AD37" s="2">
        <v>0</v>
      </c>
      <c r="AE37" s="42">
        <f t="shared" si="6"/>
        <v>373</v>
      </c>
      <c r="AF37" s="48">
        <v>0</v>
      </c>
      <c r="AG37" s="46">
        <v>152</v>
      </c>
      <c r="AH37" s="46">
        <v>0</v>
      </c>
      <c r="AI37" s="46">
        <v>0</v>
      </c>
      <c r="AJ37" s="57">
        <v>0</v>
      </c>
      <c r="AK37" s="59">
        <f t="shared" si="3"/>
        <v>152</v>
      </c>
    </row>
    <row r="38" spans="1:37" ht="15" customHeight="1">
      <c r="A38" s="19" t="s">
        <v>69</v>
      </c>
      <c r="B38" s="20" t="s">
        <v>70</v>
      </c>
      <c r="C38" s="21">
        <f t="shared" si="4"/>
        <v>9119</v>
      </c>
      <c r="D38" s="27"/>
      <c r="E38" s="5">
        <v>0</v>
      </c>
      <c r="F38" s="6">
        <v>5952</v>
      </c>
      <c r="G38" s="8">
        <v>0</v>
      </c>
      <c r="H38" s="8">
        <v>0</v>
      </c>
      <c r="I38" s="6">
        <v>0</v>
      </c>
      <c r="J38" s="6">
        <v>2512</v>
      </c>
      <c r="K38" s="6">
        <v>0</v>
      </c>
      <c r="L38" s="6">
        <v>6</v>
      </c>
      <c r="M38" s="6">
        <v>0</v>
      </c>
      <c r="N38" s="6">
        <v>91</v>
      </c>
      <c r="O38" s="6">
        <v>0</v>
      </c>
      <c r="P38" s="6">
        <v>0</v>
      </c>
      <c r="Q38" s="15">
        <f t="shared" si="5"/>
        <v>8561</v>
      </c>
      <c r="R38" s="34">
        <v>0</v>
      </c>
      <c r="S38" s="34">
        <v>127</v>
      </c>
      <c r="T38" s="34">
        <v>0</v>
      </c>
      <c r="U38" s="34">
        <v>0</v>
      </c>
      <c r="V38" s="34">
        <v>0</v>
      </c>
      <c r="W38" s="34">
        <v>89</v>
      </c>
      <c r="X38" s="34">
        <v>0</v>
      </c>
      <c r="Y38" s="34">
        <v>0</v>
      </c>
      <c r="Z38" s="34">
        <v>0</v>
      </c>
      <c r="AA38" s="34">
        <v>168</v>
      </c>
      <c r="AB38" s="34">
        <v>2</v>
      </c>
      <c r="AC38" s="9">
        <v>0</v>
      </c>
      <c r="AD38" s="9">
        <v>0</v>
      </c>
      <c r="AE38" s="43">
        <f t="shared" si="6"/>
        <v>386</v>
      </c>
      <c r="AF38" s="49">
        <v>0</v>
      </c>
      <c r="AG38" s="47">
        <v>172</v>
      </c>
      <c r="AH38" s="47">
        <v>0</v>
      </c>
      <c r="AI38" s="47">
        <v>0</v>
      </c>
      <c r="AJ38" s="56">
        <v>0</v>
      </c>
      <c r="AK38" s="39">
        <f t="shared" si="3"/>
        <v>172</v>
      </c>
    </row>
    <row r="39" spans="1:37" ht="15" customHeight="1">
      <c r="A39" s="16" t="s">
        <v>71</v>
      </c>
      <c r="B39" s="17" t="s">
        <v>72</v>
      </c>
      <c r="C39" s="18">
        <f t="shared" si="4"/>
        <v>8145</v>
      </c>
      <c r="D39" s="27"/>
      <c r="E39" s="3">
        <v>3746</v>
      </c>
      <c r="F39" s="7">
        <v>3996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</v>
      </c>
      <c r="M39" s="4">
        <v>1</v>
      </c>
      <c r="N39" s="4">
        <v>67</v>
      </c>
      <c r="O39" s="4">
        <v>0</v>
      </c>
      <c r="P39" s="4">
        <v>0</v>
      </c>
      <c r="Q39" s="14">
        <f t="shared" si="5"/>
        <v>7814</v>
      </c>
      <c r="R39" s="33">
        <v>78</v>
      </c>
      <c r="S39" s="33">
        <v>46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85</v>
      </c>
      <c r="AB39" s="33">
        <v>0</v>
      </c>
      <c r="AC39" s="2">
        <v>0</v>
      </c>
      <c r="AD39" s="2">
        <v>0</v>
      </c>
      <c r="AE39" s="42">
        <f t="shared" si="6"/>
        <v>209</v>
      </c>
      <c r="AF39" s="48">
        <v>0</v>
      </c>
      <c r="AG39" s="46">
        <v>122</v>
      </c>
      <c r="AH39" s="46">
        <v>0</v>
      </c>
      <c r="AI39" s="46">
        <v>0</v>
      </c>
      <c r="AJ39" s="57">
        <v>0</v>
      </c>
      <c r="AK39" s="59">
        <f t="shared" si="3"/>
        <v>122</v>
      </c>
    </row>
    <row r="40" spans="1:37" ht="15" customHeight="1">
      <c r="A40" s="19" t="s">
        <v>73</v>
      </c>
      <c r="B40" s="20" t="s">
        <v>74</v>
      </c>
      <c r="C40" s="21">
        <f t="shared" si="4"/>
        <v>7250</v>
      </c>
      <c r="D40" s="27"/>
      <c r="E40" s="5">
        <v>6680</v>
      </c>
      <c r="F40" s="6">
        <v>0</v>
      </c>
      <c r="G40" s="8">
        <v>0</v>
      </c>
      <c r="H40" s="8">
        <v>0</v>
      </c>
      <c r="I40" s="6">
        <v>0</v>
      </c>
      <c r="J40" s="6">
        <v>0</v>
      </c>
      <c r="K40" s="6">
        <v>0</v>
      </c>
      <c r="L40" s="6">
        <v>3</v>
      </c>
      <c r="M40" s="6">
        <v>1</v>
      </c>
      <c r="N40" s="6">
        <v>45</v>
      </c>
      <c r="O40" s="6">
        <v>0</v>
      </c>
      <c r="P40" s="6">
        <v>0</v>
      </c>
      <c r="Q40" s="15">
        <f t="shared" si="5"/>
        <v>6729</v>
      </c>
      <c r="R40" s="34">
        <v>251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151</v>
      </c>
      <c r="AB40" s="34">
        <v>0</v>
      </c>
      <c r="AC40" s="9">
        <v>1</v>
      </c>
      <c r="AD40" s="9">
        <v>0</v>
      </c>
      <c r="AE40" s="43">
        <f t="shared" si="6"/>
        <v>403</v>
      </c>
      <c r="AF40" s="49">
        <v>0</v>
      </c>
      <c r="AG40" s="47">
        <v>118</v>
      </c>
      <c r="AH40" s="47">
        <v>0</v>
      </c>
      <c r="AI40" s="47">
        <v>0</v>
      </c>
      <c r="AJ40" s="56">
        <v>0</v>
      </c>
      <c r="AK40" s="39">
        <f t="shared" si="3"/>
        <v>118</v>
      </c>
    </row>
    <row r="41" spans="1:37" ht="15" customHeight="1">
      <c r="A41" s="16" t="s">
        <v>75</v>
      </c>
      <c r="B41" s="17" t="s">
        <v>76</v>
      </c>
      <c r="C41" s="18">
        <f t="shared" si="4"/>
        <v>7352</v>
      </c>
      <c r="D41" s="27"/>
      <c r="E41" s="3">
        <v>0</v>
      </c>
      <c r="F41" s="7">
        <v>6708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17</v>
      </c>
      <c r="M41" s="4">
        <v>0</v>
      </c>
      <c r="N41" s="4">
        <v>120</v>
      </c>
      <c r="O41" s="4">
        <v>0</v>
      </c>
      <c r="P41" s="4">
        <v>0</v>
      </c>
      <c r="Q41" s="14">
        <f t="shared" si="5"/>
        <v>6846</v>
      </c>
      <c r="R41" s="33">
        <v>0</v>
      </c>
      <c r="S41" s="33">
        <v>129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113</v>
      </c>
      <c r="AB41" s="33">
        <v>0</v>
      </c>
      <c r="AC41" s="2">
        <v>0</v>
      </c>
      <c r="AD41" s="2">
        <v>0</v>
      </c>
      <c r="AE41" s="42">
        <f t="shared" si="6"/>
        <v>242</v>
      </c>
      <c r="AF41" s="48">
        <v>0</v>
      </c>
      <c r="AG41" s="46">
        <v>262</v>
      </c>
      <c r="AH41" s="46">
        <v>0</v>
      </c>
      <c r="AI41" s="46">
        <v>2</v>
      </c>
      <c r="AJ41" s="57">
        <v>0</v>
      </c>
      <c r="AK41" s="59">
        <f t="shared" si="3"/>
        <v>264</v>
      </c>
    </row>
    <row r="42" spans="1:37" ht="15" customHeight="1">
      <c r="A42" s="19" t="s">
        <v>77</v>
      </c>
      <c r="B42" s="20" t="s">
        <v>78</v>
      </c>
      <c r="C42" s="21">
        <f t="shared" si="4"/>
        <v>3847</v>
      </c>
      <c r="D42" s="27"/>
      <c r="E42" s="5">
        <v>3054</v>
      </c>
      <c r="F42" s="6">
        <v>0</v>
      </c>
      <c r="G42" s="8">
        <v>0</v>
      </c>
      <c r="H42" s="8">
        <v>0</v>
      </c>
      <c r="I42" s="6">
        <v>0</v>
      </c>
      <c r="J42" s="6">
        <v>327</v>
      </c>
      <c r="K42" s="6">
        <v>1</v>
      </c>
      <c r="L42" s="6">
        <v>15</v>
      </c>
      <c r="M42" s="6">
        <v>0</v>
      </c>
      <c r="N42" s="6">
        <v>45</v>
      </c>
      <c r="O42" s="6">
        <v>0</v>
      </c>
      <c r="P42" s="6">
        <v>0</v>
      </c>
      <c r="Q42" s="15">
        <f t="shared" si="5"/>
        <v>3442</v>
      </c>
      <c r="R42" s="34">
        <v>201</v>
      </c>
      <c r="S42" s="34">
        <v>0</v>
      </c>
      <c r="T42" s="34">
        <v>0</v>
      </c>
      <c r="U42" s="34">
        <v>0</v>
      </c>
      <c r="V42" s="34">
        <v>0</v>
      </c>
      <c r="W42" s="34">
        <v>38</v>
      </c>
      <c r="X42" s="34">
        <v>2</v>
      </c>
      <c r="Y42" s="34">
        <v>0</v>
      </c>
      <c r="Z42" s="34">
        <v>0</v>
      </c>
      <c r="AA42" s="34">
        <v>156</v>
      </c>
      <c r="AB42" s="34">
        <v>2</v>
      </c>
      <c r="AC42" s="9">
        <v>0</v>
      </c>
      <c r="AD42" s="9">
        <v>0</v>
      </c>
      <c r="AE42" s="43">
        <f t="shared" si="6"/>
        <v>399</v>
      </c>
      <c r="AF42" s="49">
        <v>0</v>
      </c>
      <c r="AG42" s="47">
        <v>6</v>
      </c>
      <c r="AH42" s="47">
        <v>0</v>
      </c>
      <c r="AI42" s="47">
        <v>0</v>
      </c>
      <c r="AJ42" s="56">
        <v>0</v>
      </c>
      <c r="AK42" s="39">
        <f t="shared" si="3"/>
        <v>6</v>
      </c>
    </row>
    <row r="43" spans="1:37" ht="15" customHeight="1">
      <c r="A43" s="16" t="s">
        <v>79</v>
      </c>
      <c r="B43" s="17" t="s">
        <v>132</v>
      </c>
      <c r="C43" s="18">
        <f t="shared" si="4"/>
        <v>21664</v>
      </c>
      <c r="D43" s="27"/>
      <c r="E43" s="3">
        <v>3737</v>
      </c>
      <c r="F43" s="7">
        <v>16692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7</v>
      </c>
      <c r="M43" s="4">
        <v>0</v>
      </c>
      <c r="N43" s="4">
        <v>178</v>
      </c>
      <c r="O43" s="4">
        <v>0</v>
      </c>
      <c r="P43" s="4">
        <v>0</v>
      </c>
      <c r="Q43" s="14">
        <f t="shared" si="5"/>
        <v>20614</v>
      </c>
      <c r="R43" s="33">
        <v>88</v>
      </c>
      <c r="S43" s="33">
        <v>204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248</v>
      </c>
      <c r="AB43" s="33">
        <v>0</v>
      </c>
      <c r="AC43" s="2">
        <v>0</v>
      </c>
      <c r="AD43" s="2">
        <v>0</v>
      </c>
      <c r="AE43" s="42">
        <f t="shared" si="6"/>
        <v>540</v>
      </c>
      <c r="AF43" s="48">
        <v>0</v>
      </c>
      <c r="AG43" s="46">
        <v>510</v>
      </c>
      <c r="AH43" s="46">
        <v>0</v>
      </c>
      <c r="AI43" s="46">
        <v>0</v>
      </c>
      <c r="AJ43" s="57">
        <v>0</v>
      </c>
      <c r="AK43" s="59">
        <f t="shared" si="3"/>
        <v>510</v>
      </c>
    </row>
    <row r="44" spans="1:37" ht="15" customHeight="1">
      <c r="A44" s="19" t="s">
        <v>80</v>
      </c>
      <c r="B44" s="20" t="s">
        <v>81</v>
      </c>
      <c r="C44" s="21">
        <f t="shared" si="4"/>
        <v>5879</v>
      </c>
      <c r="D44" s="27"/>
      <c r="E44" s="5">
        <v>4394</v>
      </c>
      <c r="F44" s="6">
        <v>0</v>
      </c>
      <c r="G44" s="8">
        <v>0</v>
      </c>
      <c r="H44" s="8">
        <v>0</v>
      </c>
      <c r="I44" s="6">
        <v>0</v>
      </c>
      <c r="J44" s="6">
        <v>1092</v>
      </c>
      <c r="K44" s="6">
        <v>0</v>
      </c>
      <c r="L44" s="6">
        <v>0</v>
      </c>
      <c r="M44" s="6">
        <v>0</v>
      </c>
      <c r="N44" s="6">
        <v>39</v>
      </c>
      <c r="O44" s="6">
        <v>0</v>
      </c>
      <c r="P44" s="6">
        <v>0</v>
      </c>
      <c r="Q44" s="15">
        <f t="shared" si="5"/>
        <v>5525</v>
      </c>
      <c r="R44" s="34">
        <v>151</v>
      </c>
      <c r="S44" s="34">
        <v>0</v>
      </c>
      <c r="T44" s="34">
        <v>0</v>
      </c>
      <c r="U44" s="34">
        <v>0</v>
      </c>
      <c r="V44" s="34">
        <v>0</v>
      </c>
      <c r="W44" s="34">
        <v>70</v>
      </c>
      <c r="X44" s="34">
        <v>0</v>
      </c>
      <c r="Y44" s="34">
        <v>0</v>
      </c>
      <c r="Z44" s="34">
        <v>0</v>
      </c>
      <c r="AA44" s="34">
        <v>104</v>
      </c>
      <c r="AB44" s="34">
        <v>0</v>
      </c>
      <c r="AC44" s="9">
        <v>0</v>
      </c>
      <c r="AD44" s="9">
        <v>0</v>
      </c>
      <c r="AE44" s="43">
        <f t="shared" si="6"/>
        <v>325</v>
      </c>
      <c r="AF44" s="49">
        <v>0</v>
      </c>
      <c r="AG44" s="47">
        <v>29</v>
      </c>
      <c r="AH44" s="47">
        <v>0</v>
      </c>
      <c r="AI44" s="47">
        <v>0</v>
      </c>
      <c r="AJ44" s="56">
        <v>0</v>
      </c>
      <c r="AK44" s="39">
        <f t="shared" si="3"/>
        <v>29</v>
      </c>
    </row>
    <row r="45" spans="1:37" ht="15" customHeight="1">
      <c r="A45" s="16" t="s">
        <v>82</v>
      </c>
      <c r="B45" s="17" t="s">
        <v>133</v>
      </c>
      <c r="C45" s="18">
        <f t="shared" si="4"/>
        <v>6780</v>
      </c>
      <c r="D45" s="27"/>
      <c r="E45" s="3">
        <v>6289</v>
      </c>
      <c r="F45" s="7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5</v>
      </c>
      <c r="M45" s="4">
        <v>0</v>
      </c>
      <c r="N45" s="4">
        <v>47</v>
      </c>
      <c r="O45" s="4">
        <v>0</v>
      </c>
      <c r="P45" s="4">
        <v>0</v>
      </c>
      <c r="Q45" s="14">
        <f t="shared" si="5"/>
        <v>6341</v>
      </c>
      <c r="R45" s="33">
        <v>193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83</v>
      </c>
      <c r="AB45" s="33">
        <v>0</v>
      </c>
      <c r="AC45" s="2">
        <v>0</v>
      </c>
      <c r="AD45" s="2">
        <v>0</v>
      </c>
      <c r="AE45" s="42">
        <f t="shared" si="6"/>
        <v>276</v>
      </c>
      <c r="AF45" s="48">
        <v>0</v>
      </c>
      <c r="AG45" s="46">
        <v>163</v>
      </c>
      <c r="AH45" s="46">
        <v>0</v>
      </c>
      <c r="AI45" s="46">
        <v>0</v>
      </c>
      <c r="AJ45" s="57">
        <v>0</v>
      </c>
      <c r="AK45" s="59">
        <f t="shared" si="3"/>
        <v>163</v>
      </c>
    </row>
    <row r="46" spans="1:37" ht="15" customHeight="1">
      <c r="A46" s="19" t="s">
        <v>83</v>
      </c>
      <c r="B46" s="20" t="s">
        <v>84</v>
      </c>
      <c r="C46" s="21">
        <f t="shared" si="4"/>
        <v>13301</v>
      </c>
      <c r="D46" s="27"/>
      <c r="E46" s="5">
        <v>6757</v>
      </c>
      <c r="F46" s="6">
        <v>5959</v>
      </c>
      <c r="G46" s="8">
        <v>0</v>
      </c>
      <c r="H46" s="8">
        <v>4</v>
      </c>
      <c r="I46" s="6">
        <v>0</v>
      </c>
      <c r="J46" s="6">
        <v>0</v>
      </c>
      <c r="K46" s="6">
        <v>0</v>
      </c>
      <c r="L46" s="6">
        <v>37</v>
      </c>
      <c r="M46" s="6">
        <v>1</v>
      </c>
      <c r="N46" s="6">
        <v>66</v>
      </c>
      <c r="O46" s="6">
        <v>0</v>
      </c>
      <c r="P46" s="6">
        <v>0</v>
      </c>
      <c r="Q46" s="15">
        <f t="shared" si="5"/>
        <v>12824</v>
      </c>
      <c r="R46" s="34">
        <v>121</v>
      </c>
      <c r="S46" s="34">
        <v>90</v>
      </c>
      <c r="T46" s="34">
        <v>0</v>
      </c>
      <c r="U46" s="34">
        <v>1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97</v>
      </c>
      <c r="AB46" s="34">
        <v>0</v>
      </c>
      <c r="AC46" s="9">
        <v>3</v>
      </c>
      <c r="AD46" s="9">
        <v>0</v>
      </c>
      <c r="AE46" s="43">
        <f t="shared" si="6"/>
        <v>312</v>
      </c>
      <c r="AF46" s="49">
        <v>0</v>
      </c>
      <c r="AG46" s="47">
        <v>165</v>
      </c>
      <c r="AH46" s="47">
        <v>0</v>
      </c>
      <c r="AI46" s="47">
        <v>0</v>
      </c>
      <c r="AJ46" s="56">
        <v>0</v>
      </c>
      <c r="AK46" s="39">
        <f t="shared" si="3"/>
        <v>165</v>
      </c>
    </row>
    <row r="47" spans="1:37" ht="15" customHeight="1">
      <c r="A47" s="16" t="s">
        <v>85</v>
      </c>
      <c r="B47" s="17" t="s">
        <v>86</v>
      </c>
      <c r="C47" s="18">
        <f t="shared" si="4"/>
        <v>11843</v>
      </c>
      <c r="D47" s="27"/>
      <c r="E47" s="3">
        <v>3650</v>
      </c>
      <c r="F47" s="7">
        <v>0</v>
      </c>
      <c r="G47" s="4">
        <v>0</v>
      </c>
      <c r="H47" s="4">
        <v>0</v>
      </c>
      <c r="I47" s="4">
        <v>0</v>
      </c>
      <c r="J47" s="4">
        <v>1789</v>
      </c>
      <c r="K47" s="4">
        <v>0</v>
      </c>
      <c r="L47" s="4">
        <v>4</v>
      </c>
      <c r="M47" s="4">
        <v>5775</v>
      </c>
      <c r="N47" s="4">
        <v>26</v>
      </c>
      <c r="O47" s="4">
        <v>0</v>
      </c>
      <c r="P47" s="4">
        <v>0</v>
      </c>
      <c r="Q47" s="14">
        <f t="shared" si="5"/>
        <v>11244</v>
      </c>
      <c r="R47" s="33">
        <v>131</v>
      </c>
      <c r="S47" s="33">
        <v>0</v>
      </c>
      <c r="T47" s="33">
        <v>0</v>
      </c>
      <c r="U47" s="33">
        <v>0</v>
      </c>
      <c r="V47" s="33">
        <v>0</v>
      </c>
      <c r="W47" s="33">
        <v>92</v>
      </c>
      <c r="X47" s="33">
        <v>0</v>
      </c>
      <c r="Y47" s="33">
        <v>0</v>
      </c>
      <c r="Z47" s="33">
        <v>0</v>
      </c>
      <c r="AA47" s="33">
        <v>47</v>
      </c>
      <c r="AB47" s="33">
        <v>0</v>
      </c>
      <c r="AC47" s="2">
        <v>252</v>
      </c>
      <c r="AD47" s="2">
        <v>0</v>
      </c>
      <c r="AE47" s="42">
        <f t="shared" si="6"/>
        <v>522</v>
      </c>
      <c r="AF47" s="48">
        <v>0</v>
      </c>
      <c r="AG47" s="46">
        <v>77</v>
      </c>
      <c r="AH47" s="46">
        <v>0</v>
      </c>
      <c r="AI47" s="46">
        <v>0</v>
      </c>
      <c r="AJ47" s="57">
        <v>0</v>
      </c>
      <c r="AK47" s="59">
        <f t="shared" si="3"/>
        <v>77</v>
      </c>
    </row>
    <row r="48" spans="1:37" ht="15" customHeight="1">
      <c r="A48" s="19" t="s">
        <v>87</v>
      </c>
      <c r="B48" s="20" t="s">
        <v>88</v>
      </c>
      <c r="C48" s="21">
        <f t="shared" si="4"/>
        <v>5166</v>
      </c>
      <c r="D48" s="27"/>
      <c r="E48" s="5">
        <v>1669</v>
      </c>
      <c r="F48" s="6">
        <v>0</v>
      </c>
      <c r="G48" s="8">
        <v>0</v>
      </c>
      <c r="H48" s="8">
        <v>0</v>
      </c>
      <c r="I48" s="6">
        <v>0</v>
      </c>
      <c r="J48" s="6">
        <v>0</v>
      </c>
      <c r="K48" s="6">
        <v>0</v>
      </c>
      <c r="L48" s="6">
        <v>58</v>
      </c>
      <c r="M48" s="6">
        <v>3069</v>
      </c>
      <c r="N48" s="6">
        <v>11</v>
      </c>
      <c r="O48" s="6">
        <v>0</v>
      </c>
      <c r="P48" s="6">
        <v>0</v>
      </c>
      <c r="Q48" s="15">
        <f t="shared" si="5"/>
        <v>4807</v>
      </c>
      <c r="R48" s="34">
        <v>64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44</v>
      </c>
      <c r="AB48" s="34">
        <v>0</v>
      </c>
      <c r="AC48" s="9">
        <v>173</v>
      </c>
      <c r="AD48" s="9">
        <v>0</v>
      </c>
      <c r="AE48" s="43">
        <f t="shared" si="6"/>
        <v>281</v>
      </c>
      <c r="AF48" s="49">
        <v>0</v>
      </c>
      <c r="AG48" s="47">
        <v>78</v>
      </c>
      <c r="AH48" s="47">
        <v>0</v>
      </c>
      <c r="AI48" s="47">
        <v>0</v>
      </c>
      <c r="AJ48" s="56">
        <v>0</v>
      </c>
      <c r="AK48" s="39">
        <f t="shared" si="3"/>
        <v>78</v>
      </c>
    </row>
    <row r="49" spans="1:37" ht="15" customHeight="1">
      <c r="A49" s="16" t="s">
        <v>89</v>
      </c>
      <c r="B49" s="17" t="s">
        <v>90</v>
      </c>
      <c r="C49" s="18">
        <f t="shared" si="4"/>
        <v>7946</v>
      </c>
      <c r="D49" s="27"/>
      <c r="E49" s="3">
        <v>5654</v>
      </c>
      <c r="F49" s="7">
        <v>0</v>
      </c>
      <c r="G49" s="4">
        <v>0</v>
      </c>
      <c r="H49" s="4">
        <v>0</v>
      </c>
      <c r="I49" s="4">
        <v>0</v>
      </c>
      <c r="J49" s="4">
        <v>1601</v>
      </c>
      <c r="K49" s="4">
        <v>0</v>
      </c>
      <c r="L49" s="4">
        <v>0</v>
      </c>
      <c r="M49" s="4">
        <v>3</v>
      </c>
      <c r="N49" s="4">
        <v>59</v>
      </c>
      <c r="O49" s="4">
        <v>0</v>
      </c>
      <c r="P49" s="4">
        <v>0</v>
      </c>
      <c r="Q49" s="14">
        <f t="shared" si="5"/>
        <v>7317</v>
      </c>
      <c r="R49" s="33">
        <v>241</v>
      </c>
      <c r="S49" s="33">
        <v>0</v>
      </c>
      <c r="T49" s="33">
        <v>0</v>
      </c>
      <c r="U49" s="33">
        <v>0</v>
      </c>
      <c r="V49" s="33">
        <v>0</v>
      </c>
      <c r="W49" s="33">
        <v>154</v>
      </c>
      <c r="X49" s="33">
        <v>0</v>
      </c>
      <c r="Y49" s="33">
        <v>0</v>
      </c>
      <c r="Z49" s="33">
        <v>0</v>
      </c>
      <c r="AA49" s="33">
        <v>104</v>
      </c>
      <c r="AB49" s="33">
        <v>2</v>
      </c>
      <c r="AC49" s="2">
        <v>0</v>
      </c>
      <c r="AD49" s="2">
        <v>0</v>
      </c>
      <c r="AE49" s="42">
        <f t="shared" si="6"/>
        <v>501</v>
      </c>
      <c r="AF49" s="48">
        <v>8</v>
      </c>
      <c r="AG49" s="46">
        <v>120</v>
      </c>
      <c r="AH49" s="46">
        <v>0</v>
      </c>
      <c r="AI49" s="46">
        <v>0</v>
      </c>
      <c r="AJ49" s="57">
        <v>0</v>
      </c>
      <c r="AK49" s="59">
        <f t="shared" si="3"/>
        <v>128</v>
      </c>
    </row>
    <row r="50" spans="1:37" ht="15" customHeight="1">
      <c r="A50" s="19" t="s">
        <v>91</v>
      </c>
      <c r="B50" s="20" t="s">
        <v>92</v>
      </c>
      <c r="C50" s="21">
        <f t="shared" si="4"/>
        <v>16973</v>
      </c>
      <c r="D50" s="27"/>
      <c r="E50" s="5">
        <v>10355</v>
      </c>
      <c r="F50" s="6">
        <v>0</v>
      </c>
      <c r="G50" s="8">
        <v>0</v>
      </c>
      <c r="H50" s="8">
        <v>0</v>
      </c>
      <c r="I50" s="6">
        <v>0</v>
      </c>
      <c r="J50" s="6">
        <v>2100</v>
      </c>
      <c r="K50" s="6">
        <v>0</v>
      </c>
      <c r="L50" s="6">
        <v>3</v>
      </c>
      <c r="M50" s="6">
        <v>3237</v>
      </c>
      <c r="N50" s="6">
        <v>117</v>
      </c>
      <c r="O50" s="6">
        <v>0</v>
      </c>
      <c r="P50" s="6">
        <v>0</v>
      </c>
      <c r="Q50" s="15">
        <f t="shared" si="5"/>
        <v>15812</v>
      </c>
      <c r="R50" s="34">
        <v>428</v>
      </c>
      <c r="S50" s="34">
        <v>0</v>
      </c>
      <c r="T50" s="34">
        <v>0</v>
      </c>
      <c r="U50" s="34">
        <v>0</v>
      </c>
      <c r="V50" s="34">
        <v>0</v>
      </c>
      <c r="W50" s="34">
        <v>131</v>
      </c>
      <c r="X50" s="34">
        <v>0</v>
      </c>
      <c r="Y50" s="34">
        <v>0</v>
      </c>
      <c r="Z50" s="34">
        <v>0</v>
      </c>
      <c r="AA50" s="34">
        <v>319</v>
      </c>
      <c r="AB50" s="34">
        <v>0</v>
      </c>
      <c r="AC50" s="9">
        <v>197</v>
      </c>
      <c r="AD50" s="9">
        <v>0</v>
      </c>
      <c r="AE50" s="43">
        <f t="shared" si="6"/>
        <v>1075</v>
      </c>
      <c r="AF50" s="49">
        <v>0</v>
      </c>
      <c r="AG50" s="47">
        <v>86</v>
      </c>
      <c r="AH50" s="47">
        <v>0</v>
      </c>
      <c r="AI50" s="47">
        <v>0</v>
      </c>
      <c r="AJ50" s="56">
        <v>0</v>
      </c>
      <c r="AK50" s="39">
        <f t="shared" si="3"/>
        <v>86</v>
      </c>
    </row>
    <row r="51" spans="1:37" ht="15" customHeight="1">
      <c r="A51" s="16" t="s">
        <v>93</v>
      </c>
      <c r="B51" s="17" t="s">
        <v>94</v>
      </c>
      <c r="C51" s="18">
        <f t="shared" si="4"/>
        <v>20483</v>
      </c>
      <c r="D51" s="27"/>
      <c r="E51" s="3">
        <v>7522</v>
      </c>
      <c r="F51" s="7">
        <v>6004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20</v>
      </c>
      <c r="M51" s="4">
        <v>5327</v>
      </c>
      <c r="N51" s="4">
        <v>132</v>
      </c>
      <c r="O51" s="4">
        <v>0</v>
      </c>
      <c r="P51" s="4">
        <v>0</v>
      </c>
      <c r="Q51" s="14">
        <f t="shared" si="5"/>
        <v>19005</v>
      </c>
      <c r="R51" s="33">
        <v>334</v>
      </c>
      <c r="S51" s="33">
        <v>71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0</v>
      </c>
      <c r="Z51" s="33">
        <v>0</v>
      </c>
      <c r="AA51" s="33">
        <v>469</v>
      </c>
      <c r="AB51" s="33">
        <v>0</v>
      </c>
      <c r="AC51" s="2">
        <v>173</v>
      </c>
      <c r="AD51" s="2">
        <v>0</v>
      </c>
      <c r="AE51" s="42">
        <f t="shared" si="6"/>
        <v>1048</v>
      </c>
      <c r="AF51" s="48">
        <v>0</v>
      </c>
      <c r="AG51" s="46">
        <v>430</v>
      </c>
      <c r="AH51" s="46">
        <v>0</v>
      </c>
      <c r="AI51" s="46">
        <v>0</v>
      </c>
      <c r="AJ51" s="57">
        <v>0</v>
      </c>
      <c r="AK51" s="59">
        <f t="shared" si="3"/>
        <v>430</v>
      </c>
    </row>
    <row r="52" spans="1:37" ht="15" customHeight="1">
      <c r="A52" s="19" t="s">
        <v>95</v>
      </c>
      <c r="B52" s="20" t="s">
        <v>96</v>
      </c>
      <c r="C52" s="21">
        <f t="shared" si="4"/>
        <v>10734</v>
      </c>
      <c r="D52" s="27"/>
      <c r="E52" s="5">
        <v>6574</v>
      </c>
      <c r="F52" s="6">
        <v>3501</v>
      </c>
      <c r="G52" s="8">
        <v>0</v>
      </c>
      <c r="H52" s="8">
        <v>0</v>
      </c>
      <c r="I52" s="6">
        <v>0</v>
      </c>
      <c r="J52" s="6">
        <v>0</v>
      </c>
      <c r="K52" s="6">
        <v>0</v>
      </c>
      <c r="L52" s="6">
        <v>58</v>
      </c>
      <c r="M52" s="6">
        <v>0</v>
      </c>
      <c r="N52" s="6">
        <v>69</v>
      </c>
      <c r="O52" s="6">
        <v>0</v>
      </c>
      <c r="P52" s="6">
        <v>0</v>
      </c>
      <c r="Q52" s="15">
        <f t="shared" si="5"/>
        <v>10202</v>
      </c>
      <c r="R52" s="34">
        <v>110</v>
      </c>
      <c r="S52" s="34">
        <v>36</v>
      </c>
      <c r="T52" s="34">
        <v>0</v>
      </c>
      <c r="U52" s="34">
        <v>1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134</v>
      </c>
      <c r="AB52" s="34">
        <v>1</v>
      </c>
      <c r="AC52" s="9">
        <v>0</v>
      </c>
      <c r="AD52" s="9">
        <v>0</v>
      </c>
      <c r="AE52" s="43">
        <f t="shared" si="6"/>
        <v>282</v>
      </c>
      <c r="AF52" s="49">
        <v>0</v>
      </c>
      <c r="AG52" s="47">
        <v>250</v>
      </c>
      <c r="AH52" s="47">
        <v>0</v>
      </c>
      <c r="AI52" s="47">
        <v>0</v>
      </c>
      <c r="AJ52" s="56">
        <v>0</v>
      </c>
      <c r="AK52" s="39">
        <f t="shared" si="3"/>
        <v>250</v>
      </c>
    </row>
    <row r="53" spans="1:37" ht="15" customHeight="1">
      <c r="A53" s="16" t="s">
        <v>97</v>
      </c>
      <c r="B53" s="17" t="s">
        <v>98</v>
      </c>
      <c r="C53" s="18">
        <f t="shared" si="4"/>
        <v>28505</v>
      </c>
      <c r="D53" s="27"/>
      <c r="E53" s="3">
        <v>15578</v>
      </c>
      <c r="F53" s="7">
        <v>0</v>
      </c>
      <c r="G53" s="4">
        <v>0</v>
      </c>
      <c r="H53" s="4">
        <v>0</v>
      </c>
      <c r="I53" s="4">
        <v>0</v>
      </c>
      <c r="J53" s="4">
        <v>9362</v>
      </c>
      <c r="K53" s="4">
        <v>0</v>
      </c>
      <c r="L53" s="4">
        <v>420</v>
      </c>
      <c r="M53" s="4">
        <v>2</v>
      </c>
      <c r="N53" s="4">
        <v>810</v>
      </c>
      <c r="O53" s="4">
        <v>1</v>
      </c>
      <c r="P53" s="4">
        <v>0</v>
      </c>
      <c r="Q53" s="14">
        <f t="shared" si="5"/>
        <v>26173</v>
      </c>
      <c r="R53" s="33">
        <v>300</v>
      </c>
      <c r="S53" s="33">
        <v>0</v>
      </c>
      <c r="T53" s="33">
        <v>0</v>
      </c>
      <c r="U53" s="33">
        <v>0</v>
      </c>
      <c r="V53" s="33">
        <v>0</v>
      </c>
      <c r="W53" s="33">
        <v>271</v>
      </c>
      <c r="X53" s="33">
        <v>0</v>
      </c>
      <c r="Y53" s="33">
        <v>0</v>
      </c>
      <c r="Z53" s="33">
        <v>0</v>
      </c>
      <c r="AA53" s="33">
        <v>1160</v>
      </c>
      <c r="AB53" s="33">
        <v>6</v>
      </c>
      <c r="AC53" s="2">
        <v>0</v>
      </c>
      <c r="AD53" s="2">
        <v>0</v>
      </c>
      <c r="AE53" s="42">
        <f t="shared" si="6"/>
        <v>1737</v>
      </c>
      <c r="AF53" s="48">
        <v>0</v>
      </c>
      <c r="AG53" s="46">
        <v>595</v>
      </c>
      <c r="AH53" s="46">
        <v>0</v>
      </c>
      <c r="AI53" s="46">
        <v>0</v>
      </c>
      <c r="AJ53" s="57">
        <v>0</v>
      </c>
      <c r="AK53" s="59">
        <f t="shared" si="3"/>
        <v>595</v>
      </c>
    </row>
    <row r="54" spans="1:37" ht="15" customHeight="1">
      <c r="A54" s="19" t="s">
        <v>99</v>
      </c>
      <c r="B54" s="20" t="s">
        <v>100</v>
      </c>
      <c r="C54" s="21">
        <f t="shared" si="4"/>
        <v>18783</v>
      </c>
      <c r="D54" s="27"/>
      <c r="E54" s="5">
        <v>11166</v>
      </c>
      <c r="F54" s="6">
        <v>5122</v>
      </c>
      <c r="G54" s="8">
        <v>0</v>
      </c>
      <c r="H54" s="8">
        <v>0</v>
      </c>
      <c r="I54" s="6">
        <v>0</v>
      </c>
      <c r="J54" s="6">
        <v>1</v>
      </c>
      <c r="K54" s="6">
        <v>0</v>
      </c>
      <c r="L54" s="6">
        <v>124</v>
      </c>
      <c r="M54" s="6">
        <v>0</v>
      </c>
      <c r="N54" s="6">
        <v>369</v>
      </c>
      <c r="O54" s="6">
        <v>0</v>
      </c>
      <c r="P54" s="6">
        <v>0</v>
      </c>
      <c r="Q54" s="15">
        <f t="shared" si="5"/>
        <v>16782</v>
      </c>
      <c r="R54" s="34">
        <v>496</v>
      </c>
      <c r="S54" s="34">
        <v>137</v>
      </c>
      <c r="T54" s="34">
        <v>0</v>
      </c>
      <c r="U54" s="34">
        <v>0</v>
      </c>
      <c r="V54" s="34">
        <v>0</v>
      </c>
      <c r="W54" s="34">
        <v>2</v>
      </c>
      <c r="X54" s="34">
        <v>1</v>
      </c>
      <c r="Y54" s="34">
        <v>0</v>
      </c>
      <c r="Z54" s="34">
        <v>0</v>
      </c>
      <c r="AA54" s="34">
        <v>951</v>
      </c>
      <c r="AB54" s="34">
        <v>6</v>
      </c>
      <c r="AC54" s="9">
        <v>0</v>
      </c>
      <c r="AD54" s="9">
        <v>0</v>
      </c>
      <c r="AE54" s="43">
        <f t="shared" si="6"/>
        <v>1593</v>
      </c>
      <c r="AF54" s="49">
        <v>1</v>
      </c>
      <c r="AG54" s="47">
        <v>407</v>
      </c>
      <c r="AH54" s="47">
        <v>0</v>
      </c>
      <c r="AI54" s="47">
        <v>0</v>
      </c>
      <c r="AJ54" s="56">
        <v>0</v>
      </c>
      <c r="AK54" s="39">
        <f t="shared" si="3"/>
        <v>408</v>
      </c>
    </row>
    <row r="55" spans="1:37" ht="15" customHeight="1">
      <c r="A55" s="16" t="s">
        <v>101</v>
      </c>
      <c r="B55" s="17" t="s">
        <v>102</v>
      </c>
      <c r="C55" s="18">
        <f t="shared" si="4"/>
        <v>7078</v>
      </c>
      <c r="D55" s="27"/>
      <c r="E55" s="3">
        <v>4973</v>
      </c>
      <c r="F55" s="7">
        <v>0</v>
      </c>
      <c r="G55" s="4">
        <v>0</v>
      </c>
      <c r="H55" s="4">
        <v>0</v>
      </c>
      <c r="I55" s="4">
        <v>0</v>
      </c>
      <c r="J55" s="4">
        <v>1555</v>
      </c>
      <c r="K55" s="4">
        <v>0</v>
      </c>
      <c r="L55" s="4">
        <v>3</v>
      </c>
      <c r="M55" s="4">
        <v>0</v>
      </c>
      <c r="N55" s="4">
        <v>48</v>
      </c>
      <c r="O55" s="4">
        <v>0</v>
      </c>
      <c r="P55" s="4">
        <v>0</v>
      </c>
      <c r="Q55" s="14">
        <f t="shared" si="5"/>
        <v>6579</v>
      </c>
      <c r="R55" s="33">
        <v>158</v>
      </c>
      <c r="S55" s="33">
        <v>0</v>
      </c>
      <c r="T55" s="33">
        <v>0</v>
      </c>
      <c r="U55" s="33">
        <v>0</v>
      </c>
      <c r="V55" s="33">
        <v>0</v>
      </c>
      <c r="W55" s="33">
        <v>69</v>
      </c>
      <c r="X55" s="33">
        <v>0</v>
      </c>
      <c r="Y55" s="33">
        <v>0</v>
      </c>
      <c r="Z55" s="33">
        <v>0</v>
      </c>
      <c r="AA55" s="33">
        <v>178</v>
      </c>
      <c r="AB55" s="33">
        <v>0</v>
      </c>
      <c r="AC55" s="2">
        <v>0</v>
      </c>
      <c r="AD55" s="2">
        <v>0</v>
      </c>
      <c r="AE55" s="42">
        <f t="shared" si="6"/>
        <v>405</v>
      </c>
      <c r="AF55" s="48">
        <v>0</v>
      </c>
      <c r="AG55" s="46">
        <v>94</v>
      </c>
      <c r="AH55" s="46">
        <v>0</v>
      </c>
      <c r="AI55" s="46">
        <v>0</v>
      </c>
      <c r="AJ55" s="57">
        <v>0</v>
      </c>
      <c r="AK55" s="59">
        <f t="shared" si="3"/>
        <v>94</v>
      </c>
    </row>
    <row r="56" spans="1:37" ht="15" customHeight="1">
      <c r="A56" s="19" t="s">
        <v>103</v>
      </c>
      <c r="B56" s="20" t="s">
        <v>104</v>
      </c>
      <c r="C56" s="21">
        <f t="shared" si="4"/>
        <v>15264</v>
      </c>
      <c r="D56" s="27"/>
      <c r="E56" s="5">
        <v>8842</v>
      </c>
      <c r="F56" s="6">
        <v>0</v>
      </c>
      <c r="G56" s="8">
        <v>0</v>
      </c>
      <c r="H56" s="8">
        <v>0</v>
      </c>
      <c r="I56" s="6">
        <v>0</v>
      </c>
      <c r="J56" s="6">
        <v>3084</v>
      </c>
      <c r="K56" s="6">
        <v>0</v>
      </c>
      <c r="L56" s="6">
        <v>4</v>
      </c>
      <c r="M56" s="6">
        <v>2501</v>
      </c>
      <c r="N56" s="6">
        <v>69</v>
      </c>
      <c r="O56" s="6">
        <v>0</v>
      </c>
      <c r="P56" s="6">
        <v>0</v>
      </c>
      <c r="Q56" s="15">
        <f t="shared" si="5"/>
        <v>14500</v>
      </c>
      <c r="R56" s="34">
        <v>192</v>
      </c>
      <c r="S56" s="34">
        <v>0</v>
      </c>
      <c r="T56" s="34">
        <v>0</v>
      </c>
      <c r="U56" s="34">
        <v>0</v>
      </c>
      <c r="V56" s="34">
        <v>0</v>
      </c>
      <c r="W56" s="34">
        <v>100</v>
      </c>
      <c r="X56" s="34">
        <v>0</v>
      </c>
      <c r="Y56" s="34">
        <v>0</v>
      </c>
      <c r="Z56" s="34">
        <v>0</v>
      </c>
      <c r="AA56" s="34">
        <v>219</v>
      </c>
      <c r="AB56" s="34">
        <v>0</v>
      </c>
      <c r="AC56" s="9">
        <v>80</v>
      </c>
      <c r="AD56" s="9">
        <v>0</v>
      </c>
      <c r="AE56" s="43">
        <f t="shared" si="6"/>
        <v>591</v>
      </c>
      <c r="AF56" s="49">
        <v>0</v>
      </c>
      <c r="AG56" s="47">
        <v>173</v>
      </c>
      <c r="AH56" s="47">
        <v>0</v>
      </c>
      <c r="AI56" s="47">
        <v>0</v>
      </c>
      <c r="AJ56" s="56">
        <v>0</v>
      </c>
      <c r="AK56" s="39">
        <f t="shared" si="3"/>
        <v>173</v>
      </c>
    </row>
    <row r="57" spans="1:37" ht="15" customHeight="1">
      <c r="A57" s="16" t="s">
        <v>105</v>
      </c>
      <c r="B57" s="17" t="s">
        <v>106</v>
      </c>
      <c r="C57" s="18">
        <f t="shared" si="4"/>
        <v>13054</v>
      </c>
      <c r="D57" s="27"/>
      <c r="E57" s="3">
        <v>5189</v>
      </c>
      <c r="F57" s="7">
        <v>2909</v>
      </c>
      <c r="G57" s="4">
        <v>0</v>
      </c>
      <c r="H57" s="4">
        <v>0</v>
      </c>
      <c r="I57" s="4">
        <v>0</v>
      </c>
      <c r="J57" s="4">
        <v>3593</v>
      </c>
      <c r="K57" s="4">
        <v>0</v>
      </c>
      <c r="L57" s="4">
        <v>7</v>
      </c>
      <c r="M57" s="4">
        <v>0</v>
      </c>
      <c r="N57" s="4">
        <v>126</v>
      </c>
      <c r="O57" s="4">
        <v>0</v>
      </c>
      <c r="P57" s="4">
        <v>0</v>
      </c>
      <c r="Q57" s="14">
        <f t="shared" si="5"/>
        <v>11824</v>
      </c>
      <c r="R57" s="33">
        <v>193</v>
      </c>
      <c r="S57" s="33">
        <v>46</v>
      </c>
      <c r="T57" s="33">
        <v>0</v>
      </c>
      <c r="U57" s="33">
        <v>0</v>
      </c>
      <c r="V57" s="33">
        <v>0</v>
      </c>
      <c r="W57" s="33">
        <v>161</v>
      </c>
      <c r="X57" s="33">
        <v>1</v>
      </c>
      <c r="Y57" s="33">
        <v>0</v>
      </c>
      <c r="Z57" s="33">
        <v>0</v>
      </c>
      <c r="AA57" s="33">
        <v>496</v>
      </c>
      <c r="AB57" s="33">
        <v>1</v>
      </c>
      <c r="AC57" s="2">
        <v>0</v>
      </c>
      <c r="AD57" s="2">
        <v>0</v>
      </c>
      <c r="AE57" s="42">
        <f t="shared" si="6"/>
        <v>898</v>
      </c>
      <c r="AF57" s="48">
        <v>0</v>
      </c>
      <c r="AG57" s="46">
        <v>332</v>
      </c>
      <c r="AH57" s="46">
        <v>0</v>
      </c>
      <c r="AI57" s="46">
        <v>0</v>
      </c>
      <c r="AJ57" s="57">
        <v>0</v>
      </c>
      <c r="AK57" s="59">
        <f t="shared" si="3"/>
        <v>332</v>
      </c>
    </row>
    <row r="58" spans="1:37" ht="15" customHeight="1">
      <c r="A58" s="19" t="s">
        <v>107</v>
      </c>
      <c r="B58" s="20" t="s">
        <v>134</v>
      </c>
      <c r="C58" s="21">
        <f t="shared" si="4"/>
        <v>6398</v>
      </c>
      <c r="D58" s="27"/>
      <c r="E58" s="5">
        <v>2635</v>
      </c>
      <c r="F58" s="6">
        <v>3385</v>
      </c>
      <c r="G58" s="8">
        <v>0</v>
      </c>
      <c r="H58" s="8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21</v>
      </c>
      <c r="O58" s="6">
        <v>0</v>
      </c>
      <c r="P58" s="6">
        <v>0</v>
      </c>
      <c r="Q58" s="15">
        <f t="shared" si="5"/>
        <v>6042</v>
      </c>
      <c r="R58" s="34">
        <v>111</v>
      </c>
      <c r="S58" s="34">
        <v>96</v>
      </c>
      <c r="T58" s="34">
        <v>0</v>
      </c>
      <c r="U58" s="34">
        <v>0</v>
      </c>
      <c r="V58" s="34">
        <v>0</v>
      </c>
      <c r="W58" s="34">
        <v>3</v>
      </c>
      <c r="X58" s="34">
        <v>0</v>
      </c>
      <c r="Y58" s="34">
        <v>2</v>
      </c>
      <c r="Z58" s="34">
        <v>0</v>
      </c>
      <c r="AA58" s="34">
        <v>84</v>
      </c>
      <c r="AB58" s="34">
        <v>0</v>
      </c>
      <c r="AC58" s="9">
        <v>0</v>
      </c>
      <c r="AD58" s="9">
        <v>0</v>
      </c>
      <c r="AE58" s="43">
        <f t="shared" si="6"/>
        <v>296</v>
      </c>
      <c r="AF58" s="49">
        <v>0</v>
      </c>
      <c r="AG58" s="47">
        <v>60</v>
      </c>
      <c r="AH58" s="47">
        <v>0</v>
      </c>
      <c r="AI58" s="47">
        <v>0</v>
      </c>
      <c r="AJ58" s="56">
        <v>0</v>
      </c>
      <c r="AK58" s="39">
        <f t="shared" si="3"/>
        <v>60</v>
      </c>
    </row>
    <row r="59" spans="1:37" ht="15" customHeight="1">
      <c r="A59" s="16" t="s">
        <v>108</v>
      </c>
      <c r="B59" s="17" t="s">
        <v>109</v>
      </c>
      <c r="C59" s="18">
        <f t="shared" si="4"/>
        <v>8236</v>
      </c>
      <c r="D59" s="27"/>
      <c r="E59" s="3">
        <v>0</v>
      </c>
      <c r="F59" s="7">
        <v>7741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2</v>
      </c>
      <c r="M59" s="4">
        <v>0</v>
      </c>
      <c r="N59" s="4">
        <v>69</v>
      </c>
      <c r="O59" s="4">
        <v>0</v>
      </c>
      <c r="P59" s="4">
        <v>0</v>
      </c>
      <c r="Q59" s="14">
        <f t="shared" si="5"/>
        <v>7812</v>
      </c>
      <c r="R59" s="33">
        <v>0</v>
      </c>
      <c r="S59" s="33">
        <v>126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104</v>
      </c>
      <c r="AB59" s="33">
        <v>0</v>
      </c>
      <c r="AC59" s="2">
        <v>0</v>
      </c>
      <c r="AD59" s="2">
        <v>0</v>
      </c>
      <c r="AE59" s="42">
        <f t="shared" si="6"/>
        <v>230</v>
      </c>
      <c r="AF59" s="48">
        <v>0</v>
      </c>
      <c r="AG59" s="46">
        <v>194</v>
      </c>
      <c r="AH59" s="46">
        <v>0</v>
      </c>
      <c r="AI59" s="46">
        <v>0</v>
      </c>
      <c r="AJ59" s="57">
        <v>0</v>
      </c>
      <c r="AK59" s="59">
        <f t="shared" si="3"/>
        <v>194</v>
      </c>
    </row>
    <row r="60" spans="1:37" ht="15" customHeight="1">
      <c r="A60" s="19" t="s">
        <v>110</v>
      </c>
      <c r="B60" s="20" t="s">
        <v>111</v>
      </c>
      <c r="C60" s="21">
        <f t="shared" si="4"/>
        <v>8471</v>
      </c>
      <c r="D60" s="27"/>
      <c r="E60" s="5">
        <v>4019</v>
      </c>
      <c r="F60" s="6">
        <v>0</v>
      </c>
      <c r="G60" s="8">
        <v>0</v>
      </c>
      <c r="H60" s="8">
        <v>0</v>
      </c>
      <c r="I60" s="6">
        <v>0</v>
      </c>
      <c r="J60" s="6">
        <v>110</v>
      </c>
      <c r="K60" s="6">
        <v>0</v>
      </c>
      <c r="L60" s="6">
        <v>3</v>
      </c>
      <c r="M60" s="6">
        <v>3903</v>
      </c>
      <c r="N60" s="6">
        <v>15</v>
      </c>
      <c r="O60" s="6">
        <v>0</v>
      </c>
      <c r="P60" s="6">
        <v>0</v>
      </c>
      <c r="Q60" s="15">
        <f t="shared" si="5"/>
        <v>8050</v>
      </c>
      <c r="R60" s="34">
        <v>82</v>
      </c>
      <c r="S60" s="34">
        <v>0</v>
      </c>
      <c r="T60" s="34">
        <v>0</v>
      </c>
      <c r="U60" s="34">
        <v>0</v>
      </c>
      <c r="V60" s="34">
        <v>0</v>
      </c>
      <c r="W60" s="34">
        <v>47</v>
      </c>
      <c r="X60" s="34">
        <v>0</v>
      </c>
      <c r="Y60" s="34">
        <v>0</v>
      </c>
      <c r="Z60" s="34">
        <v>0</v>
      </c>
      <c r="AA60" s="34">
        <v>67</v>
      </c>
      <c r="AB60" s="34">
        <v>0</v>
      </c>
      <c r="AC60" s="9">
        <v>92</v>
      </c>
      <c r="AD60" s="9">
        <v>0</v>
      </c>
      <c r="AE60" s="43">
        <f t="shared" si="6"/>
        <v>288</v>
      </c>
      <c r="AF60" s="49">
        <v>0</v>
      </c>
      <c r="AG60" s="47">
        <v>133</v>
      </c>
      <c r="AH60" s="47">
        <v>0</v>
      </c>
      <c r="AI60" s="47">
        <v>0</v>
      </c>
      <c r="AJ60" s="56">
        <v>0</v>
      </c>
      <c r="AK60" s="39">
        <f t="shared" si="3"/>
        <v>133</v>
      </c>
    </row>
    <row r="61" spans="1:37" ht="15" customHeight="1">
      <c r="A61" s="16" t="s">
        <v>112</v>
      </c>
      <c r="B61" s="17" t="s">
        <v>113</v>
      </c>
      <c r="C61" s="18">
        <f t="shared" si="4"/>
        <v>5862</v>
      </c>
      <c r="D61" s="27"/>
      <c r="E61" s="3">
        <v>1849</v>
      </c>
      <c r="F61" s="7">
        <v>0</v>
      </c>
      <c r="G61" s="4">
        <v>0</v>
      </c>
      <c r="H61" s="4">
        <v>0</v>
      </c>
      <c r="I61" s="4">
        <v>0</v>
      </c>
      <c r="J61" s="4">
        <v>952</v>
      </c>
      <c r="K61" s="4">
        <v>0</v>
      </c>
      <c r="L61" s="4">
        <v>3</v>
      </c>
      <c r="M61" s="4">
        <v>2579</v>
      </c>
      <c r="N61" s="4">
        <v>39</v>
      </c>
      <c r="O61" s="4">
        <v>0</v>
      </c>
      <c r="P61" s="4">
        <v>0</v>
      </c>
      <c r="Q61" s="14">
        <f t="shared" si="5"/>
        <v>5422</v>
      </c>
      <c r="R61" s="33">
        <v>82</v>
      </c>
      <c r="S61" s="33">
        <v>0</v>
      </c>
      <c r="T61" s="33">
        <v>0</v>
      </c>
      <c r="U61" s="33">
        <v>0</v>
      </c>
      <c r="V61" s="33">
        <v>0</v>
      </c>
      <c r="W61" s="33">
        <v>45</v>
      </c>
      <c r="X61" s="33">
        <v>0</v>
      </c>
      <c r="Y61" s="33">
        <v>0</v>
      </c>
      <c r="Z61" s="33">
        <v>0</v>
      </c>
      <c r="AA61" s="33">
        <v>110</v>
      </c>
      <c r="AB61" s="33">
        <v>0</v>
      </c>
      <c r="AC61" s="2">
        <v>176</v>
      </c>
      <c r="AD61" s="2">
        <v>0</v>
      </c>
      <c r="AE61" s="42">
        <f t="shared" si="6"/>
        <v>413</v>
      </c>
      <c r="AF61" s="48">
        <v>0</v>
      </c>
      <c r="AG61" s="46">
        <v>27</v>
      </c>
      <c r="AH61" s="46">
        <v>0</v>
      </c>
      <c r="AI61" s="46">
        <v>0</v>
      </c>
      <c r="AJ61" s="57">
        <v>0</v>
      </c>
      <c r="AK61" s="59">
        <f t="shared" si="3"/>
        <v>27</v>
      </c>
    </row>
    <row r="62" spans="1:37" ht="15" customHeight="1">
      <c r="A62" s="19" t="s">
        <v>114</v>
      </c>
      <c r="B62" s="20" t="s">
        <v>115</v>
      </c>
      <c r="C62" s="21">
        <f t="shared" si="4"/>
        <v>15395</v>
      </c>
      <c r="D62" s="27"/>
      <c r="E62" s="5">
        <v>9214</v>
      </c>
      <c r="F62" s="6">
        <v>0</v>
      </c>
      <c r="G62" s="8">
        <v>0</v>
      </c>
      <c r="H62" s="8">
        <v>0</v>
      </c>
      <c r="I62" s="6">
        <v>0</v>
      </c>
      <c r="J62" s="6">
        <v>3078</v>
      </c>
      <c r="K62" s="6">
        <v>0</v>
      </c>
      <c r="L62" s="6">
        <v>8</v>
      </c>
      <c r="M62" s="6">
        <v>2119</v>
      </c>
      <c r="N62" s="6">
        <v>68</v>
      </c>
      <c r="O62" s="6">
        <v>0</v>
      </c>
      <c r="P62" s="6">
        <v>0</v>
      </c>
      <c r="Q62" s="15">
        <f t="shared" si="5"/>
        <v>14487</v>
      </c>
      <c r="R62" s="34">
        <v>204</v>
      </c>
      <c r="S62" s="34">
        <v>0</v>
      </c>
      <c r="T62" s="34">
        <v>0</v>
      </c>
      <c r="U62" s="34">
        <v>0</v>
      </c>
      <c r="V62" s="34">
        <v>0</v>
      </c>
      <c r="W62" s="34">
        <v>171</v>
      </c>
      <c r="X62" s="34">
        <v>1</v>
      </c>
      <c r="Y62" s="34">
        <v>0</v>
      </c>
      <c r="Z62" s="34">
        <v>0</v>
      </c>
      <c r="AA62" s="34">
        <v>134</v>
      </c>
      <c r="AB62" s="34">
        <v>1</v>
      </c>
      <c r="AC62" s="9">
        <v>81</v>
      </c>
      <c r="AD62" s="9">
        <v>0</v>
      </c>
      <c r="AE62" s="43">
        <f t="shared" si="6"/>
        <v>592</v>
      </c>
      <c r="AF62" s="49">
        <v>0</v>
      </c>
      <c r="AG62" s="47">
        <v>316</v>
      </c>
      <c r="AH62" s="47">
        <v>0</v>
      </c>
      <c r="AI62" s="47">
        <v>0</v>
      </c>
      <c r="AJ62" s="56">
        <v>0</v>
      </c>
      <c r="AK62" s="39">
        <f t="shared" si="3"/>
        <v>316</v>
      </c>
    </row>
    <row r="63" spans="1:37" ht="15" customHeight="1">
      <c r="A63" s="16" t="s">
        <v>116</v>
      </c>
      <c r="B63" s="17" t="s">
        <v>117</v>
      </c>
      <c r="C63" s="18">
        <f t="shared" si="4"/>
        <v>8873</v>
      </c>
      <c r="D63" s="27"/>
      <c r="E63" s="3">
        <v>6100</v>
      </c>
      <c r="F63" s="7">
        <v>0</v>
      </c>
      <c r="G63" s="4">
        <v>0</v>
      </c>
      <c r="H63" s="4">
        <v>0</v>
      </c>
      <c r="I63" s="4">
        <v>0</v>
      </c>
      <c r="J63" s="4">
        <v>1691</v>
      </c>
      <c r="K63" s="4">
        <v>0</v>
      </c>
      <c r="L63" s="4">
        <v>6</v>
      </c>
      <c r="M63" s="4">
        <v>1</v>
      </c>
      <c r="N63" s="4">
        <v>136</v>
      </c>
      <c r="O63" s="4">
        <v>0</v>
      </c>
      <c r="P63" s="4">
        <v>0</v>
      </c>
      <c r="Q63" s="14">
        <f t="shared" si="5"/>
        <v>7934</v>
      </c>
      <c r="R63" s="33">
        <v>420</v>
      </c>
      <c r="S63" s="33">
        <v>0</v>
      </c>
      <c r="T63" s="33">
        <v>0</v>
      </c>
      <c r="U63" s="33">
        <v>0</v>
      </c>
      <c r="V63" s="33">
        <v>0</v>
      </c>
      <c r="W63" s="33">
        <v>113</v>
      </c>
      <c r="X63" s="33">
        <v>0</v>
      </c>
      <c r="Y63" s="33">
        <v>0</v>
      </c>
      <c r="Z63" s="33">
        <v>0</v>
      </c>
      <c r="AA63" s="33">
        <v>351</v>
      </c>
      <c r="AB63" s="33">
        <v>3</v>
      </c>
      <c r="AC63" s="2">
        <v>0</v>
      </c>
      <c r="AD63" s="2">
        <v>0</v>
      </c>
      <c r="AE63" s="42">
        <f t="shared" si="6"/>
        <v>887</v>
      </c>
      <c r="AF63" s="48">
        <v>0</v>
      </c>
      <c r="AG63" s="46">
        <v>52</v>
      </c>
      <c r="AH63" s="46">
        <v>0</v>
      </c>
      <c r="AI63" s="46">
        <v>0</v>
      </c>
      <c r="AJ63" s="57">
        <v>0</v>
      </c>
      <c r="AK63" s="59">
        <f t="shared" si="3"/>
        <v>52</v>
      </c>
    </row>
    <row r="64" spans="1:37" ht="15" customHeight="1">
      <c r="A64" s="19" t="s">
        <v>118</v>
      </c>
      <c r="B64" s="20" t="s">
        <v>119</v>
      </c>
      <c r="C64" s="21">
        <f t="shared" si="4"/>
        <v>187789</v>
      </c>
      <c r="D64" s="27"/>
      <c r="E64" s="5">
        <v>84875</v>
      </c>
      <c r="F64" s="6">
        <v>20779</v>
      </c>
      <c r="G64" s="8">
        <v>0</v>
      </c>
      <c r="H64" s="8">
        <v>17</v>
      </c>
      <c r="I64" s="6">
        <v>0</v>
      </c>
      <c r="J64" s="6">
        <v>8956</v>
      </c>
      <c r="K64" s="6">
        <v>2</v>
      </c>
      <c r="L64" s="6">
        <v>26981</v>
      </c>
      <c r="M64" s="6">
        <v>5665</v>
      </c>
      <c r="N64" s="6">
        <v>10792</v>
      </c>
      <c r="O64" s="6">
        <v>0</v>
      </c>
      <c r="P64" s="6">
        <v>0</v>
      </c>
      <c r="Q64" s="15">
        <f t="shared" si="5"/>
        <v>158067</v>
      </c>
      <c r="R64" s="34">
        <v>3454</v>
      </c>
      <c r="S64" s="34">
        <v>381</v>
      </c>
      <c r="T64" s="34">
        <v>0</v>
      </c>
      <c r="U64" s="34">
        <v>1</v>
      </c>
      <c r="V64" s="34">
        <v>0</v>
      </c>
      <c r="W64" s="34">
        <v>423</v>
      </c>
      <c r="X64" s="34">
        <v>6</v>
      </c>
      <c r="Y64" s="34">
        <v>3</v>
      </c>
      <c r="Z64" s="34">
        <v>176</v>
      </c>
      <c r="AA64" s="34">
        <v>19737</v>
      </c>
      <c r="AB64" s="34">
        <v>492</v>
      </c>
      <c r="AC64" s="9">
        <v>266</v>
      </c>
      <c r="AD64" s="9">
        <v>4</v>
      </c>
      <c r="AE64" s="43">
        <f t="shared" si="6"/>
        <v>24943</v>
      </c>
      <c r="AF64" s="49">
        <v>16</v>
      </c>
      <c r="AG64" s="47">
        <v>4763</v>
      </c>
      <c r="AH64" s="47">
        <v>0</v>
      </c>
      <c r="AI64" s="47">
        <v>0</v>
      </c>
      <c r="AJ64" s="56">
        <v>0</v>
      </c>
      <c r="AK64" s="39">
        <f t="shared" si="3"/>
        <v>4779</v>
      </c>
    </row>
    <row r="65" spans="1:37" ht="15" customHeight="1">
      <c r="A65" s="16" t="s">
        <v>120</v>
      </c>
      <c r="B65" s="17" t="s">
        <v>121</v>
      </c>
      <c r="C65" s="18">
        <f t="shared" si="4"/>
        <v>43895</v>
      </c>
      <c r="D65" s="27"/>
      <c r="E65" s="3">
        <v>15564</v>
      </c>
      <c r="F65" s="7">
        <v>0</v>
      </c>
      <c r="G65" s="4">
        <v>0</v>
      </c>
      <c r="H65" s="4">
        <v>0</v>
      </c>
      <c r="I65" s="4">
        <v>0</v>
      </c>
      <c r="J65" s="4">
        <v>1779</v>
      </c>
      <c r="K65" s="4">
        <v>0</v>
      </c>
      <c r="L65" s="4">
        <v>227</v>
      </c>
      <c r="M65" s="4">
        <v>18488</v>
      </c>
      <c r="N65" s="4">
        <v>1678</v>
      </c>
      <c r="O65" s="4">
        <v>0</v>
      </c>
      <c r="P65" s="4">
        <v>0</v>
      </c>
      <c r="Q65" s="14">
        <f t="shared" si="5"/>
        <v>37736</v>
      </c>
      <c r="R65" s="33">
        <v>693</v>
      </c>
      <c r="S65" s="33">
        <v>0</v>
      </c>
      <c r="T65" s="33">
        <v>0</v>
      </c>
      <c r="U65" s="33">
        <v>0</v>
      </c>
      <c r="V65" s="33">
        <v>0</v>
      </c>
      <c r="W65" s="33">
        <v>382</v>
      </c>
      <c r="X65" s="33">
        <v>0</v>
      </c>
      <c r="Y65" s="33">
        <v>1</v>
      </c>
      <c r="Z65" s="33">
        <v>0</v>
      </c>
      <c r="AA65" s="33">
        <v>3378</v>
      </c>
      <c r="AB65" s="33">
        <v>9</v>
      </c>
      <c r="AC65" s="2">
        <v>707</v>
      </c>
      <c r="AD65" s="2">
        <v>0</v>
      </c>
      <c r="AE65" s="42">
        <f t="shared" si="6"/>
        <v>5170</v>
      </c>
      <c r="AF65" s="48">
        <v>0</v>
      </c>
      <c r="AG65" s="46">
        <v>988</v>
      </c>
      <c r="AH65" s="46">
        <v>1</v>
      </c>
      <c r="AI65" s="46">
        <v>0</v>
      </c>
      <c r="AJ65" s="57">
        <v>0</v>
      </c>
      <c r="AK65" s="59">
        <f t="shared" si="3"/>
        <v>989</v>
      </c>
    </row>
    <row r="66" spans="1:37" ht="15" customHeight="1" thickBot="1">
      <c r="A66" s="19" t="s">
        <v>122</v>
      </c>
      <c r="B66" s="20" t="s">
        <v>123</v>
      </c>
      <c r="C66" s="21">
        <f t="shared" si="4"/>
        <v>9344</v>
      </c>
      <c r="D66" s="27"/>
      <c r="E66" s="5">
        <v>6708</v>
      </c>
      <c r="F66" s="6">
        <v>0</v>
      </c>
      <c r="G66" s="8">
        <v>0</v>
      </c>
      <c r="H66" s="8">
        <v>0</v>
      </c>
      <c r="I66" s="6">
        <v>0</v>
      </c>
      <c r="J66" s="6">
        <v>0</v>
      </c>
      <c r="K66" s="6">
        <v>0</v>
      </c>
      <c r="L66" s="6">
        <v>156</v>
      </c>
      <c r="M66" s="6">
        <v>1517</v>
      </c>
      <c r="N66" s="6">
        <v>76</v>
      </c>
      <c r="O66" s="6">
        <v>0</v>
      </c>
      <c r="P66" s="6">
        <v>0</v>
      </c>
      <c r="Q66" s="15">
        <f t="shared" si="5"/>
        <v>8457</v>
      </c>
      <c r="R66" s="35">
        <v>452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233</v>
      </c>
      <c r="AB66" s="35">
        <v>2</v>
      </c>
      <c r="AC66" s="10">
        <v>147</v>
      </c>
      <c r="AD66" s="10">
        <v>0</v>
      </c>
      <c r="AE66" s="44">
        <f t="shared" si="6"/>
        <v>834</v>
      </c>
      <c r="AF66" s="60">
        <v>0</v>
      </c>
      <c r="AG66" s="61">
        <v>53</v>
      </c>
      <c r="AH66" s="61">
        <v>0</v>
      </c>
      <c r="AI66" s="61">
        <v>0</v>
      </c>
      <c r="AJ66" s="62">
        <v>0</v>
      </c>
      <c r="AK66" s="40">
        <f t="shared" si="3"/>
        <v>53</v>
      </c>
    </row>
    <row r="67" spans="1:37" ht="25.5" customHeight="1" thickBot="1">
      <c r="A67" s="88" t="s">
        <v>136</v>
      </c>
      <c r="B67" s="89"/>
      <c r="C67" s="30">
        <f>SUM(C3:C66)</f>
        <v>1482200</v>
      </c>
      <c r="D67" s="28"/>
      <c r="E67" s="11">
        <f aca="true" t="shared" si="7" ref="E67:AJ67">SUM(E3:E66)</f>
        <v>639401</v>
      </c>
      <c r="F67" s="12">
        <f t="shared" si="7"/>
        <v>155246</v>
      </c>
      <c r="G67" s="12">
        <f t="shared" si="7"/>
        <v>1</v>
      </c>
      <c r="H67" s="12">
        <f>SUM(H3:H66)</f>
        <v>32</v>
      </c>
      <c r="I67" s="12">
        <f>SUM(I3:I66)</f>
        <v>6278</v>
      </c>
      <c r="J67" s="12">
        <f t="shared" si="7"/>
        <v>108256</v>
      </c>
      <c r="K67" s="12">
        <f t="shared" si="7"/>
        <v>10</v>
      </c>
      <c r="L67" s="12">
        <f t="shared" si="7"/>
        <v>44856</v>
      </c>
      <c r="M67" s="12">
        <f t="shared" si="7"/>
        <v>189075</v>
      </c>
      <c r="N67" s="12">
        <f t="shared" si="7"/>
        <v>32216</v>
      </c>
      <c r="O67" s="12">
        <f>SUM(O3:O66)</f>
        <v>3</v>
      </c>
      <c r="P67" s="12">
        <f>SUM(P3:P66)</f>
        <v>1</v>
      </c>
      <c r="Q67" s="29">
        <f t="shared" si="7"/>
        <v>1175375</v>
      </c>
      <c r="R67" s="36">
        <f t="shared" si="7"/>
        <v>39181</v>
      </c>
      <c r="S67" s="36">
        <f t="shared" si="7"/>
        <v>3023</v>
      </c>
      <c r="T67" s="36">
        <f>SUM(T3:T66)</f>
        <v>1</v>
      </c>
      <c r="U67" s="36">
        <f>SUM(U3:U66)</f>
        <v>3</v>
      </c>
      <c r="V67" s="36">
        <f>SUM(V3:V66)</f>
        <v>7388</v>
      </c>
      <c r="W67" s="36">
        <f>SUM(W3:W66)</f>
        <v>114529</v>
      </c>
      <c r="X67" s="36">
        <f>SUM(X3:X66)</f>
        <v>45</v>
      </c>
      <c r="Y67" s="36">
        <f>SUM(Y3:Y66)</f>
        <v>19</v>
      </c>
      <c r="Z67" s="36">
        <f>SUM(Z3:Z66)</f>
        <v>188</v>
      </c>
      <c r="AA67" s="36">
        <f>SUM(AA3:AA66)</f>
        <v>95752</v>
      </c>
      <c r="AB67" s="36">
        <f>SUM(AB3:AB66)</f>
        <v>1134</v>
      </c>
      <c r="AC67" s="36">
        <f>SUM(AC3:AC66)</f>
        <v>11704</v>
      </c>
      <c r="AD67" s="36">
        <f>SUM(AD3:AD66)</f>
        <v>5</v>
      </c>
      <c r="AE67" s="45">
        <f t="shared" si="7"/>
        <v>272972</v>
      </c>
      <c r="AF67" s="63">
        <f t="shared" si="7"/>
        <v>175</v>
      </c>
      <c r="AG67" s="64">
        <f t="shared" si="7"/>
        <v>32643</v>
      </c>
      <c r="AH67" s="64">
        <f t="shared" si="7"/>
        <v>1028</v>
      </c>
      <c r="AI67" s="64">
        <f t="shared" si="7"/>
        <v>6</v>
      </c>
      <c r="AJ67" s="65">
        <f t="shared" si="7"/>
        <v>1</v>
      </c>
      <c r="AK67" s="31">
        <f t="shared" si="3"/>
        <v>33853</v>
      </c>
    </row>
    <row r="68" ht="15">
      <c r="AE68" s="37"/>
    </row>
    <row r="69" spans="1:16" ht="33.75" customHeight="1">
      <c r="A69" s="90" t="s">
        <v>145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32"/>
      <c r="O69" s="84"/>
      <c r="P69" s="66"/>
    </row>
  </sheetData>
  <sheetProtection/>
  <mergeCells count="7">
    <mergeCell ref="AF1:AK1"/>
    <mergeCell ref="A67:B67"/>
    <mergeCell ref="A69:M69"/>
    <mergeCell ref="E1:Q1"/>
    <mergeCell ref="R1:AE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73" t="s">
        <v>166</v>
      </c>
      <c r="B1" s="74" t="s">
        <v>158</v>
      </c>
      <c r="C1" s="74" t="s">
        <v>167</v>
      </c>
      <c r="D1" s="74" t="s">
        <v>159</v>
      </c>
      <c r="E1" s="74" t="s">
        <v>168</v>
      </c>
      <c r="F1" s="74" t="s">
        <v>160</v>
      </c>
      <c r="G1" s="74" t="s">
        <v>169</v>
      </c>
      <c r="H1" s="74" t="s">
        <v>165</v>
      </c>
      <c r="I1" s="75" t="s">
        <v>170</v>
      </c>
    </row>
    <row r="2" spans="1:9" s="1" customFormat="1" ht="15" customHeight="1">
      <c r="A2" s="70" t="s">
        <v>124</v>
      </c>
      <c r="B2" s="82">
        <v>39181</v>
      </c>
      <c r="C2" s="83">
        <f aca="true" t="shared" si="0" ref="C2:C19">IF(ISBLANK(B2),"-",B2/B$20)</f>
        <v>0.14353486804507423</v>
      </c>
      <c r="D2" s="82">
        <v>639401</v>
      </c>
      <c r="E2" s="83">
        <f aca="true" t="shared" si="1" ref="E2:E19">IF(ISBLANK(D2),"-",D2/D$20)</f>
        <v>0.543997447623099</v>
      </c>
      <c r="F2" s="82"/>
      <c r="G2" s="83" t="str">
        <f aca="true" t="shared" si="2" ref="G2:G19">IF(ISBLANK(F2),"-",F2/F$20)</f>
        <v>-</v>
      </c>
      <c r="H2" s="72">
        <f>SUM(B2,D2,F2)</f>
        <v>678582</v>
      </c>
      <c r="I2" s="71">
        <f aca="true" t="shared" si="3" ref="I2:I19">+H2/H$20</f>
        <v>0.4578208069086493</v>
      </c>
    </row>
    <row r="3" spans="1:9" s="1" customFormat="1" ht="15" customHeight="1">
      <c r="A3" s="69" t="s">
        <v>128</v>
      </c>
      <c r="B3" s="82">
        <v>114529</v>
      </c>
      <c r="C3" s="83">
        <f t="shared" si="0"/>
        <v>0.41956317864103276</v>
      </c>
      <c r="D3" s="82">
        <v>108256</v>
      </c>
      <c r="E3" s="83">
        <f t="shared" si="1"/>
        <v>0.09210337126449006</v>
      </c>
      <c r="F3" s="82"/>
      <c r="G3" s="83" t="str">
        <f t="shared" si="2"/>
        <v>-</v>
      </c>
      <c r="H3" s="68">
        <f aca="true" t="shared" si="4" ref="H3:H18">SUM(B3,D3,F3)</f>
        <v>222785</v>
      </c>
      <c r="I3" s="67">
        <f t="shared" si="3"/>
        <v>0.15030697611658345</v>
      </c>
    </row>
    <row r="4" spans="1:9" s="1" customFormat="1" ht="15" customHeight="1">
      <c r="A4" s="69" t="s">
        <v>126</v>
      </c>
      <c r="B4" s="82">
        <v>11704</v>
      </c>
      <c r="C4" s="83">
        <f t="shared" si="0"/>
        <v>0.04287619242999282</v>
      </c>
      <c r="D4" s="82">
        <v>189075</v>
      </c>
      <c r="E4" s="83">
        <f t="shared" si="1"/>
        <v>0.16086355418483464</v>
      </c>
      <c r="F4" s="82"/>
      <c r="G4" s="83" t="str">
        <f t="shared" si="2"/>
        <v>-</v>
      </c>
      <c r="H4" s="68">
        <f t="shared" si="4"/>
        <v>200779</v>
      </c>
      <c r="I4" s="67">
        <f t="shared" si="3"/>
        <v>0.13546012683848332</v>
      </c>
    </row>
    <row r="5" spans="1:9" s="1" customFormat="1" ht="15" customHeight="1">
      <c r="A5" s="69" t="s">
        <v>140</v>
      </c>
      <c r="B5" s="82">
        <v>96886</v>
      </c>
      <c r="C5" s="83">
        <f t="shared" si="0"/>
        <v>0.3549301759887461</v>
      </c>
      <c r="D5" s="82">
        <v>77072</v>
      </c>
      <c r="E5" s="83">
        <f t="shared" si="1"/>
        <v>0.06557226417100925</v>
      </c>
      <c r="F5" s="82"/>
      <c r="G5" s="83" t="str">
        <f t="shared" si="2"/>
        <v>-</v>
      </c>
      <c r="H5" s="68">
        <f t="shared" si="4"/>
        <v>173958</v>
      </c>
      <c r="I5" s="67">
        <f t="shared" si="3"/>
        <v>0.11736472810686817</v>
      </c>
    </row>
    <row r="6" spans="1:9" s="1" customFormat="1" ht="15" customHeight="1">
      <c r="A6" s="69" t="s">
        <v>125</v>
      </c>
      <c r="B6" s="82">
        <v>3023</v>
      </c>
      <c r="C6" s="83">
        <f t="shared" si="0"/>
        <v>0.011074395908737893</v>
      </c>
      <c r="D6" s="82">
        <v>155246</v>
      </c>
      <c r="E6" s="83">
        <f t="shared" si="1"/>
        <v>0.13208210145698182</v>
      </c>
      <c r="F6" s="82"/>
      <c r="G6" s="83" t="str">
        <f t="shared" si="2"/>
        <v>-</v>
      </c>
      <c r="H6" s="68">
        <f t="shared" si="4"/>
        <v>158269</v>
      </c>
      <c r="I6" s="67">
        <f t="shared" si="3"/>
        <v>0.10677978680340035</v>
      </c>
    </row>
    <row r="7" spans="1:9" s="1" customFormat="1" ht="15" customHeight="1">
      <c r="A7" s="69" t="s">
        <v>163</v>
      </c>
      <c r="B7" s="82"/>
      <c r="C7" s="83" t="str">
        <f t="shared" si="0"/>
        <v>-</v>
      </c>
      <c r="D7" s="82"/>
      <c r="E7" s="83" t="str">
        <f t="shared" si="1"/>
        <v>-</v>
      </c>
      <c r="F7" s="82">
        <v>32643</v>
      </c>
      <c r="G7" s="83">
        <f t="shared" si="2"/>
        <v>0.9642572297876112</v>
      </c>
      <c r="H7" s="68">
        <f t="shared" si="4"/>
        <v>32643</v>
      </c>
      <c r="I7" s="67">
        <f t="shared" si="3"/>
        <v>0.022023343678316015</v>
      </c>
    </row>
    <row r="8" spans="1:9" s="1" customFormat="1" ht="15" customHeight="1">
      <c r="A8" s="69" t="s">
        <v>153</v>
      </c>
      <c r="B8" s="82">
        <v>7388</v>
      </c>
      <c r="C8" s="83">
        <f t="shared" si="0"/>
        <v>0.027065046964523835</v>
      </c>
      <c r="D8" s="82">
        <v>6278</v>
      </c>
      <c r="E8" s="83">
        <f t="shared" si="1"/>
        <v>0.005341274061469743</v>
      </c>
      <c r="F8" s="82"/>
      <c r="G8" s="83" t="str">
        <f t="shared" si="2"/>
        <v>-</v>
      </c>
      <c r="H8" s="68">
        <f t="shared" si="4"/>
        <v>13666</v>
      </c>
      <c r="I8" s="67">
        <f t="shared" si="3"/>
        <v>0.00922007826204291</v>
      </c>
    </row>
    <row r="9" spans="1:9" s="1" customFormat="1" ht="15" customHeight="1">
      <c r="A9" s="69" t="s">
        <v>148</v>
      </c>
      <c r="B9" s="82"/>
      <c r="C9" s="83" t="str">
        <f t="shared" si="0"/>
        <v>-</v>
      </c>
      <c r="D9" s="82"/>
      <c r="E9" s="83" t="str">
        <f t="shared" si="1"/>
        <v>-</v>
      </c>
      <c r="F9" s="82">
        <v>1028</v>
      </c>
      <c r="G9" s="83">
        <f t="shared" si="2"/>
        <v>0.030366584940773343</v>
      </c>
      <c r="H9" s="68">
        <f>SUM(B9,D9,F9)</f>
        <v>1028</v>
      </c>
      <c r="I9" s="67">
        <f t="shared" si="3"/>
        <v>0.0006935636216435029</v>
      </c>
    </row>
    <row r="10" spans="1:9" s="1" customFormat="1" ht="15" customHeight="1">
      <c r="A10" s="69" t="s">
        <v>162</v>
      </c>
      <c r="B10" s="82">
        <v>188</v>
      </c>
      <c r="C10" s="83">
        <f t="shared" si="0"/>
        <v>0.0006887153261140337</v>
      </c>
      <c r="D10" s="82"/>
      <c r="E10" s="83" t="str">
        <f t="shared" si="1"/>
        <v>-</v>
      </c>
      <c r="F10" s="82"/>
      <c r="G10" s="83" t="str">
        <f t="shared" si="2"/>
        <v>-</v>
      </c>
      <c r="H10" s="68">
        <f>SUM(B10,D10,F10)</f>
        <v>188</v>
      </c>
      <c r="I10" s="67">
        <f t="shared" si="3"/>
        <v>0.00012683848333558225</v>
      </c>
    </row>
    <row r="11" spans="1:9" s="1" customFormat="1" ht="15" customHeight="1">
      <c r="A11" s="69" t="s">
        <v>147</v>
      </c>
      <c r="B11" s="82"/>
      <c r="C11" s="83" t="str">
        <f t="shared" si="0"/>
        <v>-</v>
      </c>
      <c r="D11" s="82"/>
      <c r="E11" s="83" t="str">
        <f t="shared" si="1"/>
        <v>-</v>
      </c>
      <c r="F11" s="82">
        <v>175</v>
      </c>
      <c r="G11" s="83">
        <f t="shared" si="2"/>
        <v>0.0051694089150149175</v>
      </c>
      <c r="H11" s="68">
        <f>SUM(B11,D11,F11)</f>
        <v>175</v>
      </c>
      <c r="I11" s="67">
        <f t="shared" si="3"/>
        <v>0.00011806773714748347</v>
      </c>
    </row>
    <row r="12" spans="1:9" s="1" customFormat="1" ht="15" customHeight="1">
      <c r="A12" s="69" t="s">
        <v>138</v>
      </c>
      <c r="B12" s="82">
        <v>45</v>
      </c>
      <c r="C12" s="83">
        <f t="shared" si="0"/>
        <v>0.00016485207274006126</v>
      </c>
      <c r="D12" s="82">
        <v>10</v>
      </c>
      <c r="E12" s="83">
        <f t="shared" si="1"/>
        <v>8.50792300329682E-06</v>
      </c>
      <c r="F12" s="82"/>
      <c r="G12" s="83" t="str">
        <f t="shared" si="2"/>
        <v>-</v>
      </c>
      <c r="H12" s="68">
        <f t="shared" si="4"/>
        <v>55</v>
      </c>
      <c r="I12" s="67">
        <f t="shared" si="3"/>
        <v>3.7107003103494806E-05</v>
      </c>
    </row>
    <row r="13" spans="1:9" s="1" customFormat="1" ht="15" customHeight="1">
      <c r="A13" s="69" t="s">
        <v>161</v>
      </c>
      <c r="B13" s="82">
        <v>4</v>
      </c>
      <c r="C13" s="83">
        <f t="shared" si="0"/>
        <v>1.4653517576894333E-05</v>
      </c>
      <c r="D13" s="82">
        <v>32</v>
      </c>
      <c r="E13" s="83">
        <f t="shared" si="1"/>
        <v>2.7225353610549826E-05</v>
      </c>
      <c r="F13" s="82"/>
      <c r="G13" s="83" t="str">
        <f t="shared" si="2"/>
        <v>-</v>
      </c>
      <c r="H13" s="68">
        <f t="shared" si="4"/>
        <v>36</v>
      </c>
      <c r="I13" s="67">
        <f t="shared" si="3"/>
        <v>2.42882202131966E-05</v>
      </c>
    </row>
    <row r="14" spans="1:9" s="1" customFormat="1" ht="15" customHeight="1">
      <c r="A14" s="69" t="s">
        <v>176</v>
      </c>
      <c r="B14" s="82">
        <v>19</v>
      </c>
      <c r="C14" s="83">
        <f t="shared" si="0"/>
        <v>6.960420849024809E-05</v>
      </c>
      <c r="D14" s="82"/>
      <c r="E14" s="83" t="str">
        <f t="shared" si="1"/>
        <v>-</v>
      </c>
      <c r="F14" s="82"/>
      <c r="G14" s="83" t="str">
        <f t="shared" si="2"/>
        <v>-</v>
      </c>
      <c r="H14" s="68">
        <f t="shared" si="4"/>
        <v>19</v>
      </c>
      <c r="I14" s="67">
        <f t="shared" si="3"/>
        <v>1.2818782890298205E-05</v>
      </c>
    </row>
    <row r="15" spans="1:9" s="1" customFormat="1" ht="15" customHeight="1">
      <c r="A15" s="69" t="s">
        <v>174</v>
      </c>
      <c r="B15" s="82">
        <v>5</v>
      </c>
      <c r="C15" s="83">
        <f t="shared" si="0"/>
        <v>1.8316896971117917E-05</v>
      </c>
      <c r="D15" s="82">
        <v>3</v>
      </c>
      <c r="E15" s="83">
        <f t="shared" si="1"/>
        <v>2.552376900989046E-06</v>
      </c>
      <c r="F15" s="82"/>
      <c r="G15" s="83" t="str">
        <f t="shared" si="2"/>
        <v>-</v>
      </c>
      <c r="H15" s="68">
        <f t="shared" si="4"/>
        <v>8</v>
      </c>
      <c r="I15" s="67">
        <f t="shared" si="3"/>
        <v>5.397382269599245E-06</v>
      </c>
    </row>
    <row r="16" spans="1:9" s="1" customFormat="1" ht="15" customHeight="1">
      <c r="A16" s="69" t="s">
        <v>164</v>
      </c>
      <c r="B16" s="82"/>
      <c r="C16" s="83" t="str">
        <f t="shared" si="0"/>
        <v>-</v>
      </c>
      <c r="D16" s="82"/>
      <c r="E16" s="83" t="str">
        <f t="shared" si="1"/>
        <v>-</v>
      </c>
      <c r="F16" s="82">
        <v>6</v>
      </c>
      <c r="G16" s="83">
        <f t="shared" si="2"/>
        <v>0.00017723687708622575</v>
      </c>
      <c r="H16" s="68">
        <f t="shared" si="4"/>
        <v>6</v>
      </c>
      <c r="I16" s="67">
        <f t="shared" si="3"/>
        <v>4.0480367021994335E-06</v>
      </c>
    </row>
    <row r="17" spans="1:9" s="1" customFormat="1" ht="15" customHeight="1">
      <c r="A17" s="69" t="s">
        <v>177</v>
      </c>
      <c r="B17" s="82"/>
      <c r="C17" s="83" t="str">
        <f t="shared" si="0"/>
        <v>-</v>
      </c>
      <c r="D17" s="82">
        <v>1</v>
      </c>
      <c r="E17" s="83">
        <f t="shared" si="1"/>
        <v>8.50792300329682E-07</v>
      </c>
      <c r="F17" s="82"/>
      <c r="G17" s="83" t="str">
        <f t="shared" si="2"/>
        <v>-</v>
      </c>
      <c r="H17" s="68">
        <f t="shared" si="4"/>
        <v>1</v>
      </c>
      <c r="I17" s="67">
        <f t="shared" si="3"/>
        <v>6.746727836999056E-07</v>
      </c>
    </row>
    <row r="18" spans="1:9" s="1" customFormat="1" ht="15" customHeight="1">
      <c r="A18" s="69" t="s">
        <v>171</v>
      </c>
      <c r="B18" s="82"/>
      <c r="C18" s="83" t="str">
        <f t="shared" si="0"/>
        <v>-</v>
      </c>
      <c r="D18" s="82">
        <v>1</v>
      </c>
      <c r="E18" s="83">
        <f t="shared" si="1"/>
        <v>8.50792300329682E-07</v>
      </c>
      <c r="F18" s="82"/>
      <c r="G18" s="83" t="str">
        <f t="shared" si="2"/>
        <v>-</v>
      </c>
      <c r="H18" s="68">
        <f t="shared" si="4"/>
        <v>1</v>
      </c>
      <c r="I18" s="67">
        <f t="shared" si="3"/>
        <v>6.746727836999056E-07</v>
      </c>
    </row>
    <row r="19" spans="1:9" s="1" customFormat="1" ht="15" customHeight="1" thickBot="1">
      <c r="A19" s="69" t="s">
        <v>150</v>
      </c>
      <c r="B19" s="82"/>
      <c r="C19" s="83" t="str">
        <f t="shared" si="0"/>
        <v>-</v>
      </c>
      <c r="D19" s="82"/>
      <c r="E19" s="83" t="str">
        <f t="shared" si="1"/>
        <v>-</v>
      </c>
      <c r="F19" s="82">
        <v>1</v>
      </c>
      <c r="G19" s="83">
        <f t="shared" si="2"/>
        <v>2.9539479514370955E-05</v>
      </c>
      <c r="H19" s="68">
        <f>SUM(B19,D19,F19)</f>
        <v>1</v>
      </c>
      <c r="I19" s="67">
        <f t="shared" si="3"/>
        <v>6.746727836999056E-07</v>
      </c>
    </row>
    <row r="20" spans="1:9" ht="15.75" thickBot="1">
      <c r="A20" s="76" t="s">
        <v>136</v>
      </c>
      <c r="B20" s="78">
        <f>SUM(B2:B19)</f>
        <v>272972</v>
      </c>
      <c r="C20" s="79"/>
      <c r="D20" s="80">
        <f>SUM(D2:D19)</f>
        <v>1175375</v>
      </c>
      <c r="E20" s="79"/>
      <c r="F20" s="81">
        <f>SUM(F2:F19)</f>
        <v>33853</v>
      </c>
      <c r="G20" s="79"/>
      <c r="H20" s="80">
        <f>SUM(H2:H19)</f>
        <v>1482200</v>
      </c>
      <c r="I20" s="77"/>
    </row>
  </sheetData>
  <sheetProtection/>
  <conditionalFormatting sqref="B2:G8 B12:G18">
    <cfRule type="cellIs" priority="6" dxfId="6" operator="equal">
      <formula>"-"</formula>
    </cfRule>
    <cfRule type="expression" priority="7" dxfId="0">
      <formula>NOT(ISBLANK(B2))</formula>
    </cfRule>
  </conditionalFormatting>
  <conditionalFormatting sqref="B19:G19">
    <cfRule type="cellIs" priority="3" dxfId="6" operator="equal">
      <formula>"-"</formula>
    </cfRule>
    <cfRule type="expression" priority="4" dxfId="0">
      <formula>NOT(ISBLANK(B19))</formula>
    </cfRule>
  </conditionalFormatting>
  <conditionalFormatting sqref="B9:G11">
    <cfRule type="cellIs" priority="1" dxfId="6" operator="equal">
      <formula>"-"</formula>
    </cfRule>
    <cfRule type="expression" priority="2" dxfId="0">
      <formula>NOT(ISBLANK(B9))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2020-01-20T15:18:54Z</cp:lastPrinted>
  <dcterms:created xsi:type="dcterms:W3CDTF">2013-01-29T15:05:56Z</dcterms:created>
  <dcterms:modified xsi:type="dcterms:W3CDTF">2022-09-21T13:33:03Z</dcterms:modified>
  <cp:category/>
  <cp:version/>
  <cp:contentType/>
  <cp:contentStatus/>
</cp:coreProperties>
</file>