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05" activeTab="0"/>
  </bookViews>
  <sheets>
    <sheet name="Piramide Subsidiado" sheetId="1" r:id="rId1"/>
    <sheet name="Piramide Contributivo" sheetId="2" r:id="rId2"/>
    <sheet name="Piramide Excepcion" sheetId="3" r:id="rId3"/>
  </sheets>
  <definedNames/>
  <calcPr fullCalcOnLoad="1"/>
</workbook>
</file>

<file path=xl/sharedStrings.xml><?xml version="1.0" encoding="utf-8"?>
<sst xmlns="http://schemas.openxmlformats.org/spreadsheetml/2006/main" count="76" uniqueCount="28">
  <si>
    <t>Piramide</t>
  </si>
  <si>
    <t>Total</t>
  </si>
  <si>
    <t>Hombres %</t>
  </si>
  <si>
    <t>Mujeres %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</si>
  <si>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</si>
  <si>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</si>
  <si>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</si>
  <si>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</si>
  <si>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</si>
  <si>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</si>
  <si>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</si>
  <si>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</si>
  <si>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</si>
  <si>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</si>
  <si>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</si>
  <si>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</si>
  <si>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</si>
  <si>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</si>
  <si>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</si>
  <si>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</si>
  <si>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MAS</t>
  </si>
  <si>
    <t>TOTAL</t>
  </si>
  <si>
    <t>Hombres</t>
  </si>
  <si>
    <t>Mujeres</t>
  </si>
  <si>
    <t>FUENTE: Bodega de Datos de SISPRO (SGD) – Afiliados a Salud</t>
  </si>
  <si>
    <t>Piramide Poblacional Regimen Subsidiado Departamento de Nariño
Corte: Julio 2022</t>
  </si>
  <si>
    <t>Piramide Poblacional Regimen Contributivo Departamento de Nariño
Corte: Julio 2022</t>
  </si>
  <si>
    <t>Piramide Poblacional Regimen Excepcion Departamento de Nariño
Corte: Julio 2022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</si>
</sst>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0"/>
    </font>
    <font>
      <b/>
      <sz val="9"/>
      <color indexed="9"/>
      <name val="Century Gothic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52" applyFont="1" applyBorder="1" applyAlignment="1">
      <alignment vertical="center" wrapText="1"/>
      <protection/>
    </xf>
    <xf numFmtId="164" fontId="4" fillId="0" borderId="10" xfId="47" applyNumberFormat="1" applyFont="1" applyBorder="1" applyAlignment="1">
      <alignment horizontal="right" vertical="center" wrapText="1"/>
    </xf>
    <xf numFmtId="2" fontId="40" fillId="0" borderId="10" xfId="0" applyNumberFormat="1" applyFont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  <xf numFmtId="164" fontId="41" fillId="33" borderId="10" xfId="47" applyNumberFormat="1" applyFont="1" applyFill="1" applyBorder="1" applyAlignment="1">
      <alignment vertical="center" wrapText="1"/>
    </xf>
    <xf numFmtId="2" fontId="41" fillId="33" borderId="10" xfId="0" applyNumberFormat="1" applyFont="1" applyFill="1" applyBorder="1" applyAlignment="1">
      <alignment vertical="center" wrapText="1"/>
    </xf>
    <xf numFmtId="0" fontId="3" fillId="33" borderId="10" xfId="52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Subsidiado'!$F$3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6A55B"/>
                </a:gs>
                <a:gs pos="50000">
                  <a:srgbClr val="619D39"/>
                </a:gs>
                <a:gs pos="100000">
                  <a:srgbClr val="558F2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Subsidiado'!$F$4:$F$20</c:f>
              <c:numCache/>
            </c:numRef>
          </c:val>
        </c:ser>
        <c:ser>
          <c:idx val="1"/>
          <c:order val="1"/>
          <c:tx>
            <c:strRef>
              <c:f>'Piramide Subsidiado'!$G$3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BCB9D"/>
                </a:gs>
                <a:gs pos="50000">
                  <a:srgbClr val="A0C78D"/>
                </a:gs>
                <a:gs pos="100000">
                  <a:srgbClr val="8CB37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Subsidiado'!$G$4:$G$20</c:f>
              <c:numCache/>
            </c:numRef>
          </c:val>
        </c:ser>
        <c:overlap val="100"/>
        <c:gapWidth val="95"/>
        <c:axId val="17453220"/>
        <c:axId val="22861253"/>
      </c:barChart>
      <c:catAx>
        <c:axId val="174532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2861253"/>
        <c:crosses val="autoZero"/>
        <c:auto val="1"/>
        <c:lblOffset val="100"/>
        <c:tickLblSkip val="1"/>
        <c:noMultiLvlLbl val="0"/>
      </c:catAx>
      <c:valAx>
        <c:axId val="2286125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45322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Contributivo'!$F$3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DA7F51"/>
                </a:gs>
                <a:gs pos="50000">
                  <a:srgbClr val="DA6C22"/>
                </a:gs>
                <a:gs pos="100000">
                  <a:srgbClr val="C95E1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Contributivo'!$F$4:$F$20</c:f>
              <c:numCache/>
            </c:numRef>
          </c:val>
        </c:ser>
        <c:ser>
          <c:idx val="1"/>
          <c:order val="1"/>
          <c:tx>
            <c:strRef>
              <c:f>'Piramide Contributivo'!$G$3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F4B299"/>
                </a:gs>
                <a:gs pos="50000">
                  <a:srgbClr val="F6A585"/>
                </a:gs>
                <a:gs pos="100000">
                  <a:srgbClr val="E18F6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Contributivo'!$G$4:$G$20</c:f>
              <c:numCache/>
            </c:numRef>
          </c:val>
        </c:ser>
        <c:overlap val="100"/>
        <c:gapWidth val="95"/>
        <c:axId val="4424686"/>
        <c:axId val="39822175"/>
      </c:barChart>
      <c:catAx>
        <c:axId val="442468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9822175"/>
        <c:crosses val="autoZero"/>
        <c:auto val="1"/>
        <c:lblOffset val="100"/>
        <c:tickLblSkip val="1"/>
        <c:noMultiLvlLbl val="0"/>
      </c:catAx>
      <c:valAx>
        <c:axId val="3982217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2468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Excepcion'!$F$3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1A6DB"/>
                </a:gs>
                <a:gs pos="50000">
                  <a:srgbClr val="559BDB"/>
                </a:gs>
                <a:gs pos="100000">
                  <a:srgbClr val="438AC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Excepcion'!$F$4:$F$20</c:f>
              <c:numCache/>
            </c:numRef>
          </c:val>
        </c:ser>
        <c:ser>
          <c:idx val="1"/>
          <c:order val="1"/>
          <c:tx>
            <c:strRef>
              <c:f>'Piramide Excepcion'!$G$3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FAFAF"/>
                </a:gs>
                <a:gs pos="50000">
                  <a:srgbClr val="A5A5A5"/>
                </a:gs>
                <a:gs pos="100000">
                  <a:srgbClr val="92929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Excepcion'!$G$4:$G$20</c:f>
              <c:numCache/>
            </c:numRef>
          </c:val>
        </c:ser>
        <c:overlap val="100"/>
        <c:gapWidth val="95"/>
        <c:axId val="22855256"/>
        <c:axId val="4370713"/>
      </c:barChart>
      <c:catAx>
        <c:axId val="228552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370713"/>
        <c:crosses val="autoZero"/>
        <c:auto val="1"/>
        <c:lblOffset val="100"/>
        <c:tickLblSkip val="1"/>
        <c:noMultiLvlLbl val="0"/>
      </c:catAx>
      <c:valAx>
        <c:axId val="437071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85525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314325</xdr:colOff>
      <xdr:row>0</xdr:row>
      <xdr:rowOff>95250</xdr:rowOff>
    </xdr:from>
    <xdr:to>
      <xdr:col>16</xdr:col>
      <xdr:colOff>57150</xdr:colOff>
      <xdr:row>0</xdr:row>
      <xdr:rowOff>409575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895975" y="95250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bf8bf0ba-f831-4525-bf00-dfc1c5635cd6}" type="TxLink">
            <a:rPr lang="en-US" cap="none" sz="900" b="1" i="0" u="none" baseline="0">
              <a:solidFill>
                <a:srgbClr val="FFFFFF"/>
              </a:solidFill>
            </a:rPr>
            <a:t>Piramide Poblacional Regimen Subsidiado Departamento de Nariño
Corte: Julio 2022</a:t>
          </a:fld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333375</xdr:colOff>
      <xdr:row>0</xdr:row>
      <xdr:rowOff>95250</xdr:rowOff>
    </xdr:from>
    <xdr:to>
      <xdr:col>16</xdr:col>
      <xdr:colOff>76200</xdr:colOff>
      <xdr:row>0</xdr:row>
      <xdr:rowOff>409575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915025" y="95250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e824c3d1-fc9b-4dc2-9e6f-1240ad65e945}" type="TxLink">
            <a:rPr lang="en-US" cap="none" sz="900" b="1" i="0" u="none" baseline="0">
              <a:solidFill>
                <a:srgbClr val="FFFFFF"/>
              </a:solidFill>
            </a:rPr>
            <a:t>Piramide Poblacional Regimen Contributivo Departamento de Nariño
Corte: Julio 2022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342900</xdr:colOff>
      <xdr:row>0</xdr:row>
      <xdr:rowOff>104775</xdr:rowOff>
    </xdr:from>
    <xdr:to>
      <xdr:col>16</xdr:col>
      <xdr:colOff>85725</xdr:colOff>
      <xdr:row>0</xdr:row>
      <xdr:rowOff>419100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924550" y="104775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6872a6ff-ba56-402b-b7c3-5cf6d1c1d2f9}" type="TxLink">
            <a:rPr lang="en-US" cap="none" sz="900" b="1" i="0" u="none" baseline="0">
              <a:solidFill>
                <a:srgbClr val="FFFFFF"/>
              </a:solidFill>
            </a:rPr>
            <a:t>Piramide Poblacional Regimen Excepcion Departamento de Nariño
Corte: Julio 2022</a:t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25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35951</v>
      </c>
      <c r="D4" s="4">
        <v>34978</v>
      </c>
      <c r="E4" s="4">
        <f>SUM(C4:D4)</f>
        <v>70929</v>
      </c>
      <c r="F4" s="5">
        <f aca="true" t="shared" si="0" ref="F4:F21">(C4*100/$E$21)*-1</f>
        <v>-3.0536691851304463</v>
      </c>
      <c r="G4" s="5">
        <f aca="true" t="shared" si="1" ref="G4:G21">D4*100/$E$21</f>
        <v>2.9710228020776266</v>
      </c>
      <c r="H4" s="1"/>
    </row>
    <row r="5" spans="2:8" ht="15">
      <c r="B5" s="3" t="s">
        <v>5</v>
      </c>
      <c r="C5" s="4">
        <v>44125</v>
      </c>
      <c r="D5" s="4">
        <v>41753</v>
      </c>
      <c r="E5" s="4">
        <f aca="true" t="shared" si="2" ref="E5:E21">SUM(C5:D5)</f>
        <v>85878</v>
      </c>
      <c r="F5" s="5">
        <f t="shared" si="0"/>
        <v>-3.7479667545793145</v>
      </c>
      <c r="G5" s="5">
        <f t="shared" si="1"/>
        <v>3.546489652214167</v>
      </c>
      <c r="H5" s="1"/>
    </row>
    <row r="6" spans="2:8" ht="15">
      <c r="B6" s="3" t="s">
        <v>6</v>
      </c>
      <c r="C6" s="4">
        <v>49730</v>
      </c>
      <c r="D6" s="4">
        <v>48006</v>
      </c>
      <c r="E6" s="4">
        <f t="shared" si="2"/>
        <v>97736</v>
      </c>
      <c r="F6" s="5">
        <f t="shared" si="0"/>
        <v>-4.224054089636925</v>
      </c>
      <c r="G6" s="5">
        <f t="shared" si="1"/>
        <v>4.077617949469339</v>
      </c>
      <c r="H6" s="1"/>
    </row>
    <row r="7" spans="2:8" ht="15">
      <c r="B7" s="3" t="s">
        <v>7</v>
      </c>
      <c r="C7" s="4">
        <v>55773</v>
      </c>
      <c r="D7" s="4">
        <v>54537</v>
      </c>
      <c r="E7" s="4">
        <f t="shared" si="2"/>
        <v>110310</v>
      </c>
      <c r="F7" s="5">
        <f t="shared" si="0"/>
        <v>-4.737345038031776</v>
      </c>
      <c r="G7" s="5">
        <f t="shared" si="1"/>
        <v>4.632359499025316</v>
      </c>
      <c r="H7" s="1"/>
    </row>
    <row r="8" spans="2:8" ht="15">
      <c r="B8" s="3" t="s">
        <v>8</v>
      </c>
      <c r="C8" s="4">
        <v>49059</v>
      </c>
      <c r="D8" s="4">
        <v>53231</v>
      </c>
      <c r="E8" s="4">
        <f t="shared" si="2"/>
        <v>102290</v>
      </c>
      <c r="F8" s="5">
        <f t="shared" si="0"/>
        <v>-4.1670595130403765</v>
      </c>
      <c r="G8" s="5">
        <f t="shared" si="1"/>
        <v>4.521428177065417</v>
      </c>
      <c r="H8" s="1"/>
    </row>
    <row r="9" spans="2:8" ht="15">
      <c r="B9" s="3" t="s">
        <v>9</v>
      </c>
      <c r="C9" s="4">
        <v>45802</v>
      </c>
      <c r="D9" s="4">
        <v>49673</v>
      </c>
      <c r="E9" s="4">
        <f t="shared" si="2"/>
        <v>95475</v>
      </c>
      <c r="F9" s="5">
        <f t="shared" si="0"/>
        <v>-3.890410726192448</v>
      </c>
      <c r="G9" s="5">
        <f t="shared" si="1"/>
        <v>4.219212523517695</v>
      </c>
      <c r="H9" s="1"/>
    </row>
    <row r="10" spans="2:8" ht="15">
      <c r="B10" s="3" t="s">
        <v>10</v>
      </c>
      <c r="C10" s="4">
        <v>41452</v>
      </c>
      <c r="D10" s="4">
        <v>45210</v>
      </c>
      <c r="E10" s="4">
        <f t="shared" si="2"/>
        <v>86662</v>
      </c>
      <c r="F10" s="5">
        <f t="shared" si="0"/>
        <v>-3.520922785514374</v>
      </c>
      <c r="G10" s="5">
        <f t="shared" si="1"/>
        <v>3.840126390357639</v>
      </c>
      <c r="H10" s="1"/>
    </row>
    <row r="11" spans="2:8" ht="15">
      <c r="B11" s="3" t="s">
        <v>11</v>
      </c>
      <c r="C11" s="4">
        <v>40289</v>
      </c>
      <c r="D11" s="4">
        <v>43456</v>
      </c>
      <c r="E11" s="4">
        <f t="shared" si="2"/>
        <v>83745</v>
      </c>
      <c r="F11" s="5">
        <f t="shared" si="0"/>
        <v>-3.4221378487307876</v>
      </c>
      <c r="G11" s="5">
        <f t="shared" si="1"/>
        <v>3.691142057495721</v>
      </c>
      <c r="H11" s="1"/>
    </row>
    <row r="12" spans="2:8" ht="15">
      <c r="B12" s="3" t="s">
        <v>12</v>
      </c>
      <c r="C12" s="4">
        <v>38850</v>
      </c>
      <c r="D12" s="4">
        <v>42116</v>
      </c>
      <c r="E12" s="4">
        <f t="shared" si="2"/>
        <v>80966</v>
      </c>
      <c r="F12" s="5">
        <f t="shared" si="0"/>
        <v>-3.2999095391593514</v>
      </c>
      <c r="G12" s="5">
        <f t="shared" si="1"/>
        <v>3.5773227838155788</v>
      </c>
      <c r="H12" s="1"/>
    </row>
    <row r="13" spans="2:8" ht="15">
      <c r="B13" s="3" t="s">
        <v>13</v>
      </c>
      <c r="C13" s="4">
        <v>33257</v>
      </c>
      <c r="D13" s="4">
        <v>36595</v>
      </c>
      <c r="E13" s="4">
        <f t="shared" si="2"/>
        <v>69852</v>
      </c>
      <c r="F13" s="5">
        <f t="shared" si="0"/>
        <v>-2.8248414811794733</v>
      </c>
      <c r="G13" s="5">
        <f t="shared" si="1"/>
        <v>3.1083703883020966</v>
      </c>
      <c r="H13" s="1"/>
    </row>
    <row r="14" spans="2:8" ht="15">
      <c r="B14" s="3" t="s">
        <v>14</v>
      </c>
      <c r="C14" s="4">
        <v>31301</v>
      </c>
      <c r="D14" s="4">
        <v>34319</v>
      </c>
      <c r="E14" s="4">
        <f t="shared" si="2"/>
        <v>65620</v>
      </c>
      <c r="F14" s="5">
        <f t="shared" si="0"/>
        <v>-2.6586993175090567</v>
      </c>
      <c r="G14" s="5">
        <f t="shared" si="1"/>
        <v>2.91504750255881</v>
      </c>
      <c r="H14" s="1"/>
    </row>
    <row r="15" spans="2:8" ht="15">
      <c r="B15" s="3" t="s">
        <v>15</v>
      </c>
      <c r="C15" s="4">
        <v>27081</v>
      </c>
      <c r="D15" s="4">
        <v>29568</v>
      </c>
      <c r="E15" s="4">
        <f t="shared" si="2"/>
        <v>56649</v>
      </c>
      <c r="F15" s="5">
        <f t="shared" si="0"/>
        <v>-2.300253545173086</v>
      </c>
      <c r="G15" s="5">
        <f t="shared" si="1"/>
        <v>2.5114987195331713</v>
      </c>
      <c r="H15" s="1"/>
    </row>
    <row r="16" spans="2:8" ht="15">
      <c r="B16" s="3" t="s">
        <v>16</v>
      </c>
      <c r="C16" s="4">
        <v>22097</v>
      </c>
      <c r="D16" s="4">
        <v>24346</v>
      </c>
      <c r="E16" s="4">
        <f t="shared" si="2"/>
        <v>46443</v>
      </c>
      <c r="F16" s="5">
        <f t="shared" si="0"/>
        <v>-1.8769137988881386</v>
      </c>
      <c r="G16" s="5">
        <f t="shared" si="1"/>
        <v>2.067943311206527</v>
      </c>
      <c r="H16" s="1"/>
    </row>
    <row r="17" spans="2:8" ht="15">
      <c r="B17" s="3" t="s">
        <v>17</v>
      </c>
      <c r="C17" s="4">
        <v>17654</v>
      </c>
      <c r="D17" s="4">
        <v>19092</v>
      </c>
      <c r="E17" s="4">
        <f t="shared" si="2"/>
        <v>36746</v>
      </c>
      <c r="F17" s="5">
        <f t="shared" si="0"/>
        <v>-1.4995264608576366</v>
      </c>
      <c r="G17" s="5">
        <f t="shared" si="1"/>
        <v>1.6216698306725954</v>
      </c>
      <c r="H17" s="1"/>
    </row>
    <row r="18" spans="2:8" ht="15">
      <c r="B18" s="3" t="s">
        <v>18</v>
      </c>
      <c r="C18" s="4">
        <v>14514</v>
      </c>
      <c r="D18" s="4">
        <v>15752</v>
      </c>
      <c r="E18" s="4">
        <f t="shared" si="2"/>
        <v>30266</v>
      </c>
      <c r="F18" s="5">
        <f t="shared" si="0"/>
        <v>-1.2328156255176017</v>
      </c>
      <c r="G18" s="5">
        <f t="shared" si="1"/>
        <v>1.3379710440370167</v>
      </c>
      <c r="H18" s="1"/>
    </row>
    <row r="19" spans="2:8" ht="15">
      <c r="B19" s="3" t="s">
        <v>19</v>
      </c>
      <c r="C19" s="4">
        <v>10786</v>
      </c>
      <c r="D19" s="4">
        <v>12147</v>
      </c>
      <c r="E19" s="4">
        <f t="shared" si="2"/>
        <v>22933</v>
      </c>
      <c r="F19" s="5">
        <f t="shared" si="0"/>
        <v>-0.9161602133686683</v>
      </c>
      <c r="G19" s="5">
        <f t="shared" si="1"/>
        <v>1.0317632219348427</v>
      </c>
      <c r="H19" s="1"/>
    </row>
    <row r="20" spans="2:8" ht="15">
      <c r="B20" s="3" t="s">
        <v>20</v>
      </c>
      <c r="C20" s="4">
        <v>14869</v>
      </c>
      <c r="D20" s="4">
        <v>19936</v>
      </c>
      <c r="E20" s="4">
        <f t="shared" si="2"/>
        <v>34805</v>
      </c>
      <c r="F20" s="5">
        <f t="shared" si="0"/>
        <v>-1.2629692390671916</v>
      </c>
      <c r="G20" s="5">
        <f t="shared" si="1"/>
        <v>1.6933589851397897</v>
      </c>
      <c r="H20" s="1"/>
    </row>
    <row r="21" spans="2:8" ht="15">
      <c r="B21" s="6" t="s">
        <v>21</v>
      </c>
      <c r="C21" s="7">
        <f>SUM(C4:C20)</f>
        <v>572590</v>
      </c>
      <c r="D21" s="7">
        <f>SUM(D4:D20)</f>
        <v>604715</v>
      </c>
      <c r="E21" s="7">
        <f t="shared" si="2"/>
        <v>1177305</v>
      </c>
      <c r="F21" s="8">
        <f t="shared" si="0"/>
        <v>-48.63565516157665</v>
      </c>
      <c r="G21" s="8">
        <f t="shared" si="1"/>
        <v>51.36434483842335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">
        <v>24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B23:G23"/>
    <mergeCell ref="A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26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5003</v>
      </c>
      <c r="D4" s="4">
        <v>4761</v>
      </c>
      <c r="E4" s="4">
        <f>SUM(C4:D4)</f>
        <v>9764</v>
      </c>
      <c r="F4" s="5">
        <f aca="true" t="shared" si="0" ref="F4:F21">(C4*100/$E$21)*-1</f>
        <v>-1.8453696087580365</v>
      </c>
      <c r="G4" s="5">
        <f aca="true" t="shared" si="1" ref="G4:G21">D4*100/$E$21</f>
        <v>1.7561072770931463</v>
      </c>
      <c r="H4" s="1"/>
    </row>
    <row r="5" spans="2:8" ht="15">
      <c r="B5" s="3" t="s">
        <v>5</v>
      </c>
      <c r="C5" s="4">
        <v>5868</v>
      </c>
      <c r="D5" s="4">
        <v>5640</v>
      </c>
      <c r="E5" s="4">
        <f aca="true" t="shared" si="2" ref="E5:E21">SUM(C5:D5)</f>
        <v>11508</v>
      </c>
      <c r="F5" s="5">
        <f t="shared" si="0"/>
        <v>-2.1644271165684903</v>
      </c>
      <c r="G5" s="5">
        <f t="shared" si="1"/>
        <v>2.080328721446197</v>
      </c>
      <c r="H5" s="1"/>
    </row>
    <row r="6" spans="2:8" ht="15">
      <c r="B6" s="3" t="s">
        <v>6</v>
      </c>
      <c r="C6" s="4">
        <v>5859</v>
      </c>
      <c r="D6" s="4">
        <v>5597</v>
      </c>
      <c r="E6" s="4">
        <f t="shared" si="2"/>
        <v>11456</v>
      </c>
      <c r="F6" s="5">
        <f t="shared" si="0"/>
        <v>-2.161107443076821</v>
      </c>
      <c r="G6" s="5">
        <f t="shared" si="1"/>
        <v>2.064468059208221</v>
      </c>
      <c r="H6" s="1"/>
    </row>
    <row r="7" spans="2:8" ht="15">
      <c r="B7" s="3" t="s">
        <v>7</v>
      </c>
      <c r="C7" s="4">
        <v>7135</v>
      </c>
      <c r="D7" s="4">
        <v>6646</v>
      </c>
      <c r="E7" s="4">
        <f t="shared" si="2"/>
        <v>13781</v>
      </c>
      <c r="F7" s="5">
        <f t="shared" si="0"/>
        <v>-2.6317633736735138</v>
      </c>
      <c r="G7" s="5">
        <f t="shared" si="1"/>
        <v>2.4513944472928064</v>
      </c>
      <c r="H7" s="1"/>
    </row>
    <row r="8" spans="2:8" ht="15">
      <c r="B8" s="3" t="s">
        <v>8</v>
      </c>
      <c r="C8" s="4">
        <v>11362</v>
      </c>
      <c r="D8" s="4">
        <v>10132</v>
      </c>
      <c r="E8" s="4">
        <f t="shared" si="2"/>
        <v>21494</v>
      </c>
      <c r="F8" s="5">
        <f t="shared" si="0"/>
        <v>-4.190903356927605</v>
      </c>
      <c r="G8" s="5">
        <f t="shared" si="1"/>
        <v>3.7372146463994453</v>
      </c>
      <c r="H8" s="1"/>
    </row>
    <row r="9" spans="2:8" ht="15">
      <c r="B9" s="3" t="s">
        <v>9</v>
      </c>
      <c r="C9" s="4">
        <v>13840</v>
      </c>
      <c r="D9" s="4">
        <v>13373</v>
      </c>
      <c r="E9" s="4">
        <f t="shared" si="2"/>
        <v>27213</v>
      </c>
      <c r="F9" s="5">
        <f t="shared" si="0"/>
        <v>-5.104920124967264</v>
      </c>
      <c r="G9" s="5">
        <f t="shared" si="1"/>
        <v>4.932665956010638</v>
      </c>
      <c r="H9" s="1"/>
    </row>
    <row r="10" spans="2:8" ht="15">
      <c r="B10" s="3" t="s">
        <v>10</v>
      </c>
      <c r="C10" s="4">
        <v>14287</v>
      </c>
      <c r="D10" s="4">
        <v>13787</v>
      </c>
      <c r="E10" s="4">
        <f t="shared" si="2"/>
        <v>28074</v>
      </c>
      <c r="F10" s="5">
        <f t="shared" si="0"/>
        <v>-5.269797241720181</v>
      </c>
      <c r="G10" s="5">
        <f t="shared" si="1"/>
        <v>5.085370936627433</v>
      </c>
      <c r="H10" s="1"/>
    </row>
    <row r="11" spans="2:8" ht="15">
      <c r="B11" s="3" t="s">
        <v>11</v>
      </c>
      <c r="C11" s="4">
        <v>13224</v>
      </c>
      <c r="D11" s="4">
        <v>13179</v>
      </c>
      <c r="E11" s="4">
        <f t="shared" si="2"/>
        <v>26403</v>
      </c>
      <c r="F11" s="5">
        <f t="shared" si="0"/>
        <v>-4.877706917092999</v>
      </c>
      <c r="G11" s="5">
        <f t="shared" si="1"/>
        <v>4.861108549634651</v>
      </c>
      <c r="H11" s="1"/>
    </row>
    <row r="12" spans="2:8" ht="15">
      <c r="B12" s="3" t="s">
        <v>12</v>
      </c>
      <c r="C12" s="4">
        <v>12398</v>
      </c>
      <c r="D12" s="4">
        <v>12463</v>
      </c>
      <c r="E12" s="4">
        <f t="shared" si="2"/>
        <v>24861</v>
      </c>
      <c r="F12" s="5">
        <f t="shared" si="0"/>
        <v>-4.573034661079779</v>
      </c>
      <c r="G12" s="5">
        <f t="shared" si="1"/>
        <v>4.597010080741836</v>
      </c>
      <c r="H12" s="1"/>
    </row>
    <row r="13" spans="2:8" ht="15">
      <c r="B13" s="3" t="s">
        <v>13</v>
      </c>
      <c r="C13" s="4">
        <v>10062</v>
      </c>
      <c r="D13" s="4">
        <v>9866</v>
      </c>
      <c r="E13" s="4">
        <f t="shared" si="2"/>
        <v>19928</v>
      </c>
      <c r="F13" s="5">
        <f t="shared" si="0"/>
        <v>-3.7113949636864607</v>
      </c>
      <c r="G13" s="5">
        <f t="shared" si="1"/>
        <v>3.6390998520901032</v>
      </c>
      <c r="H13" s="1"/>
    </row>
    <row r="14" spans="2:8" ht="15">
      <c r="B14" s="3" t="s">
        <v>14</v>
      </c>
      <c r="C14" s="4">
        <v>8975</v>
      </c>
      <c r="D14" s="4">
        <v>9074</v>
      </c>
      <c r="E14" s="4">
        <f t="shared" si="2"/>
        <v>18049</v>
      </c>
      <c r="F14" s="5">
        <f t="shared" si="0"/>
        <v>-3.3104521764148265</v>
      </c>
      <c r="G14" s="5">
        <f t="shared" si="1"/>
        <v>3.3469685848231907</v>
      </c>
      <c r="H14" s="1"/>
    </row>
    <row r="15" spans="2:8" ht="15">
      <c r="B15" s="3" t="s">
        <v>15</v>
      </c>
      <c r="C15" s="4">
        <v>7523</v>
      </c>
      <c r="D15" s="4">
        <v>8106</v>
      </c>
      <c r="E15" s="4">
        <f t="shared" si="2"/>
        <v>15629</v>
      </c>
      <c r="F15" s="5">
        <f t="shared" si="0"/>
        <v>-2.7748781864254863</v>
      </c>
      <c r="G15" s="5">
        <f t="shared" si="1"/>
        <v>2.9899192581636305</v>
      </c>
      <c r="H15" s="1"/>
    </row>
    <row r="16" spans="2:8" ht="15">
      <c r="B16" s="3" t="s">
        <v>16</v>
      </c>
      <c r="C16" s="4">
        <v>5860</v>
      </c>
      <c r="D16" s="4">
        <v>6735</v>
      </c>
      <c r="E16" s="4">
        <f t="shared" si="2"/>
        <v>12595</v>
      </c>
      <c r="F16" s="5">
        <f t="shared" si="0"/>
        <v>-2.1614762956870064</v>
      </c>
      <c r="G16" s="5">
        <f t="shared" si="1"/>
        <v>2.4842223295993153</v>
      </c>
      <c r="H16" s="1"/>
    </row>
    <row r="17" spans="2:8" ht="15">
      <c r="B17" s="3" t="s">
        <v>17</v>
      </c>
      <c r="C17" s="4">
        <v>4753</v>
      </c>
      <c r="D17" s="4">
        <v>5455</v>
      </c>
      <c r="E17" s="4">
        <f t="shared" si="2"/>
        <v>10208</v>
      </c>
      <c r="F17" s="5">
        <f t="shared" si="0"/>
        <v>-1.7531564562116624</v>
      </c>
      <c r="G17" s="5">
        <f t="shared" si="1"/>
        <v>2.0120909885618805</v>
      </c>
      <c r="H17" s="1"/>
    </row>
    <row r="18" spans="2:8" ht="15">
      <c r="B18" s="3" t="s">
        <v>18</v>
      </c>
      <c r="C18" s="4">
        <v>3461</v>
      </c>
      <c r="D18" s="4">
        <v>4255</v>
      </c>
      <c r="E18" s="4">
        <f t="shared" si="2"/>
        <v>7716</v>
      </c>
      <c r="F18" s="5">
        <f t="shared" si="0"/>
        <v>-1.2765988838520015</v>
      </c>
      <c r="G18" s="5">
        <f t="shared" si="1"/>
        <v>1.5694678563392854</v>
      </c>
      <c r="H18" s="1"/>
    </row>
    <row r="19" spans="2:8" ht="15">
      <c r="B19" s="3" t="s">
        <v>19</v>
      </c>
      <c r="C19" s="4">
        <v>2377</v>
      </c>
      <c r="D19" s="4">
        <v>2915</v>
      </c>
      <c r="E19" s="4">
        <f t="shared" si="2"/>
        <v>5292</v>
      </c>
      <c r="F19" s="5">
        <f t="shared" si="0"/>
        <v>-0.8767626544109239</v>
      </c>
      <c r="G19" s="5">
        <f t="shared" si="1"/>
        <v>1.0752053586907209</v>
      </c>
      <c r="H19" s="1"/>
    </row>
    <row r="20" spans="2:8" ht="15">
      <c r="B20" s="3" t="s">
        <v>20</v>
      </c>
      <c r="C20" s="4">
        <v>2922</v>
      </c>
      <c r="D20" s="4">
        <v>4218</v>
      </c>
      <c r="E20" s="4">
        <f t="shared" si="2"/>
        <v>7140</v>
      </c>
      <c r="F20" s="5">
        <f t="shared" si="0"/>
        <v>-1.0777873269620193</v>
      </c>
      <c r="G20" s="5">
        <f t="shared" si="1"/>
        <v>1.5558203097624221</v>
      </c>
      <c r="H20" s="1"/>
    </row>
    <row r="21" spans="2:8" ht="15">
      <c r="B21" s="6" t="s">
        <v>21</v>
      </c>
      <c r="C21" s="7">
        <f>SUM(C4:C20)</f>
        <v>134909</v>
      </c>
      <c r="D21" s="7">
        <f>SUM(D4:D20)</f>
        <v>136202</v>
      </c>
      <c r="E21" s="7">
        <f t="shared" si="2"/>
        <v>271111</v>
      </c>
      <c r="F21" s="8">
        <f t="shared" si="0"/>
        <v>-49.76153678751508</v>
      </c>
      <c r="G21" s="8">
        <f t="shared" si="1"/>
        <v>50.23846321248492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tr">
        <f>+'Piramide Subsidiado'!B23:G23</f>
        <v>FUENTE: Bodega de Datos de SISPRO (SGD) – Afiliados a Salud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27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268</v>
      </c>
      <c r="D4" s="4">
        <v>289</v>
      </c>
      <c r="E4" s="4">
        <v>750</v>
      </c>
      <c r="F4" s="5">
        <f aca="true" t="shared" si="0" ref="F4:F21">(C4*100/$E$21)*-1</f>
        <v>-0.7969786183721415</v>
      </c>
      <c r="G4" s="5">
        <f aca="true" t="shared" si="1" ref="G4:G21">D4*100/$E$21</f>
        <v>0.8594284354833913</v>
      </c>
      <c r="H4" s="1"/>
    </row>
    <row r="5" spans="2:8" ht="15">
      <c r="B5" s="3" t="s">
        <v>5</v>
      </c>
      <c r="C5" s="4">
        <v>536</v>
      </c>
      <c r="D5" s="4">
        <v>484</v>
      </c>
      <c r="E5" s="4">
        <v>1257</v>
      </c>
      <c r="F5" s="5">
        <f t="shared" si="0"/>
        <v>-1.593957236744283</v>
      </c>
      <c r="G5" s="5">
        <f t="shared" si="1"/>
        <v>1.4393195943735688</v>
      </c>
      <c r="H5" s="1"/>
    </row>
    <row r="6" spans="2:8" ht="15">
      <c r="B6" s="3" t="s">
        <v>6</v>
      </c>
      <c r="C6" s="4">
        <v>903</v>
      </c>
      <c r="D6" s="4">
        <v>854</v>
      </c>
      <c r="E6" s="4">
        <v>1056</v>
      </c>
      <c r="F6" s="5">
        <f t="shared" si="0"/>
        <v>-2.685342135783745</v>
      </c>
      <c r="G6" s="5">
        <f t="shared" si="1"/>
        <v>2.5396258958574953</v>
      </c>
      <c r="H6" s="1"/>
    </row>
    <row r="7" spans="2:8" ht="15">
      <c r="B7" s="3" t="s">
        <v>7</v>
      </c>
      <c r="C7" s="4">
        <v>1242</v>
      </c>
      <c r="D7" s="4">
        <v>1203</v>
      </c>
      <c r="E7" s="4">
        <v>2438</v>
      </c>
      <c r="F7" s="5">
        <f t="shared" si="0"/>
        <v>-3.6934606120082076</v>
      </c>
      <c r="G7" s="5">
        <f t="shared" si="1"/>
        <v>3.577482380230172</v>
      </c>
      <c r="H7" s="1"/>
    </row>
    <row r="8" spans="2:8" ht="15">
      <c r="B8" s="3" t="s">
        <v>8</v>
      </c>
      <c r="C8" s="4">
        <v>1298</v>
      </c>
      <c r="D8" s="4">
        <v>1246</v>
      </c>
      <c r="E8" s="4">
        <v>817</v>
      </c>
      <c r="F8" s="5">
        <f t="shared" si="0"/>
        <v>-3.8599934576382076</v>
      </c>
      <c r="G8" s="5">
        <f t="shared" si="1"/>
        <v>3.7053558152674935</v>
      </c>
      <c r="H8" s="1"/>
    </row>
    <row r="9" spans="2:8" ht="15">
      <c r="B9" s="3" t="s">
        <v>9</v>
      </c>
      <c r="C9" s="4">
        <v>273</v>
      </c>
      <c r="D9" s="4">
        <v>325</v>
      </c>
      <c r="E9" s="4">
        <v>578</v>
      </c>
      <c r="F9" s="5">
        <f t="shared" si="0"/>
        <v>-0.8118476224462485</v>
      </c>
      <c r="G9" s="5">
        <f t="shared" si="1"/>
        <v>0.9664852648169625</v>
      </c>
      <c r="H9" s="1"/>
    </row>
    <row r="10" spans="2:8" ht="15">
      <c r="B10" s="3" t="s">
        <v>10</v>
      </c>
      <c r="C10" s="4">
        <v>331</v>
      </c>
      <c r="D10" s="4">
        <v>426</v>
      </c>
      <c r="E10" s="4">
        <v>1002</v>
      </c>
      <c r="F10" s="5">
        <f t="shared" si="0"/>
        <v>-0.9843280697058912</v>
      </c>
      <c r="G10" s="5">
        <f t="shared" si="1"/>
        <v>1.2668391471139262</v>
      </c>
      <c r="H10" s="1"/>
    </row>
    <row r="11" spans="2:8" ht="15">
      <c r="B11" s="3" t="s">
        <v>11</v>
      </c>
      <c r="C11" s="4">
        <v>427</v>
      </c>
      <c r="D11" s="4">
        <v>696</v>
      </c>
      <c r="E11" s="4">
        <v>1682</v>
      </c>
      <c r="F11" s="5">
        <f t="shared" si="0"/>
        <v>-1.2698129479287477</v>
      </c>
      <c r="G11" s="5">
        <f t="shared" si="1"/>
        <v>2.0697653671157106</v>
      </c>
      <c r="H11" s="1"/>
    </row>
    <row r="12" spans="2:8" ht="15">
      <c r="B12" s="3" t="s">
        <v>12</v>
      </c>
      <c r="C12" s="4">
        <v>703</v>
      </c>
      <c r="D12" s="4">
        <v>1142</v>
      </c>
      <c r="E12" s="4">
        <v>2604</v>
      </c>
      <c r="F12" s="5">
        <f t="shared" si="0"/>
        <v>-2.0905819728194603</v>
      </c>
      <c r="G12" s="5">
        <f t="shared" si="1"/>
        <v>3.3960805305260653</v>
      </c>
      <c r="H12" s="1"/>
    </row>
    <row r="13" spans="2:8" ht="15">
      <c r="B13" s="3" t="s">
        <v>13</v>
      </c>
      <c r="C13" s="4">
        <v>999</v>
      </c>
      <c r="D13" s="4">
        <v>1606</v>
      </c>
      <c r="E13" s="4">
        <v>3455</v>
      </c>
      <c r="F13" s="5">
        <f t="shared" si="0"/>
        <v>-2.970827014006602</v>
      </c>
      <c r="G13" s="5">
        <f t="shared" si="1"/>
        <v>4.775924108603205</v>
      </c>
      <c r="H13" s="1"/>
    </row>
    <row r="14" spans="2:8" ht="15">
      <c r="B14" s="3" t="s">
        <v>14</v>
      </c>
      <c r="C14" s="4">
        <v>1327</v>
      </c>
      <c r="D14" s="4">
        <v>2119</v>
      </c>
      <c r="E14" s="4">
        <v>3795</v>
      </c>
      <c r="F14" s="5">
        <f t="shared" si="0"/>
        <v>-3.9462336812680285</v>
      </c>
      <c r="G14" s="5">
        <f t="shared" si="1"/>
        <v>6.301483926606596</v>
      </c>
      <c r="H14" s="1"/>
    </row>
    <row r="15" spans="2:8" ht="15">
      <c r="B15" s="3" t="s">
        <v>15</v>
      </c>
      <c r="C15" s="4">
        <v>1597</v>
      </c>
      <c r="D15" s="4">
        <v>2296</v>
      </c>
      <c r="E15" s="4">
        <v>3318</v>
      </c>
      <c r="F15" s="5">
        <f t="shared" si="0"/>
        <v>-4.749159901269813</v>
      </c>
      <c r="G15" s="5">
        <f t="shared" si="1"/>
        <v>6.827846670829988</v>
      </c>
      <c r="H15" s="1"/>
    </row>
    <row r="16" spans="2:8" ht="15">
      <c r="B16" s="3" t="s">
        <v>16</v>
      </c>
      <c r="C16" s="4">
        <v>1411</v>
      </c>
      <c r="D16" s="4">
        <v>1892</v>
      </c>
      <c r="E16" s="4">
        <v>3199</v>
      </c>
      <c r="F16" s="5">
        <f t="shared" si="0"/>
        <v>-4.196032949713028</v>
      </c>
      <c r="G16" s="5">
        <f t="shared" si="1"/>
        <v>5.626431141642133</v>
      </c>
      <c r="H16" s="1"/>
    </row>
    <row r="17" spans="2:8" ht="15">
      <c r="B17" s="3" t="s">
        <v>17</v>
      </c>
      <c r="C17" s="4">
        <v>1357</v>
      </c>
      <c r="D17" s="4">
        <v>1847</v>
      </c>
      <c r="E17" s="4">
        <v>2232</v>
      </c>
      <c r="F17" s="5">
        <f t="shared" si="0"/>
        <v>-4.035447705712671</v>
      </c>
      <c r="G17" s="5">
        <f t="shared" si="1"/>
        <v>5.492610104975169</v>
      </c>
      <c r="H17" s="1"/>
    </row>
    <row r="18" spans="2:8" ht="15">
      <c r="B18" s="3" t="s">
        <v>18</v>
      </c>
      <c r="C18" s="4">
        <v>1005</v>
      </c>
      <c r="D18" s="4">
        <v>1264</v>
      </c>
      <c r="E18" s="4">
        <v>1331</v>
      </c>
      <c r="F18" s="5">
        <f t="shared" si="0"/>
        <v>-2.9886698188955303</v>
      </c>
      <c r="G18" s="5">
        <f t="shared" si="1"/>
        <v>3.758884229934279</v>
      </c>
      <c r="H18" s="1"/>
    </row>
    <row r="19" spans="2:8" ht="15">
      <c r="B19" s="3" t="s">
        <v>19</v>
      </c>
      <c r="C19" s="4">
        <v>546</v>
      </c>
      <c r="D19" s="4">
        <v>779</v>
      </c>
      <c r="E19" s="4">
        <v>570</v>
      </c>
      <c r="F19" s="5">
        <f t="shared" si="0"/>
        <v>-1.623695244892497</v>
      </c>
      <c r="G19" s="5">
        <f t="shared" si="1"/>
        <v>2.3165908347458886</v>
      </c>
      <c r="H19" s="1"/>
    </row>
    <row r="20" spans="2:8" ht="15">
      <c r="B20" s="3" t="s">
        <v>20</v>
      </c>
      <c r="C20" s="4">
        <v>360</v>
      </c>
      <c r="D20" s="4">
        <v>576</v>
      </c>
      <c r="E20" s="4">
        <v>561</v>
      </c>
      <c r="F20" s="5">
        <f t="shared" si="0"/>
        <v>-1.0705682933357124</v>
      </c>
      <c r="G20" s="5">
        <f t="shared" si="1"/>
        <v>1.7129092693371397</v>
      </c>
      <c r="H20" s="1"/>
    </row>
    <row r="21" spans="2:8" ht="15">
      <c r="B21" s="6" t="s">
        <v>21</v>
      </c>
      <c r="C21" s="7">
        <f>SUM(C4:C20)</f>
        <v>14583</v>
      </c>
      <c r="D21" s="7">
        <f>SUM(D4:D20)</f>
        <v>19044</v>
      </c>
      <c r="E21" s="7">
        <f>SUM(C21:D21)</f>
        <v>33627</v>
      </c>
      <c r="F21" s="8">
        <f t="shared" si="0"/>
        <v>-43.36693728254082</v>
      </c>
      <c r="G21" s="8">
        <f t="shared" si="1"/>
        <v>56.63306271745918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tr">
        <f>+'Piramide Subsidiado'!B23:G23</f>
        <v>FUENTE: Bodega de Datos de SISPRO (SGD) – Afiliados a Salud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2013-10-17T01:41:50Z</dcterms:created>
  <dcterms:modified xsi:type="dcterms:W3CDTF">2022-08-18T21:12:17Z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dfa5ba48-b9ae-4dbb-b681-129d1026f367</vt:lpwstr>
  </property>
</Properties>
</file>