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<sst xmlns="http://schemas.openxmlformats.org/spreadsheetml/2006/main" count="151" uniqueCount="143">
  <si>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</si>
  <si>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</si>
  <si>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</si>
  <si>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</si>
  <si>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</si>
  <si>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</si>
  <si>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</si>
  <si>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</si>
  <si>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</si>
  <si>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</si>
  <si>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</si>
  <si>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</si>
  <si>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</si>
  <si>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</si>
  <si>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</si>
  <si>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</si>
  <si>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</si>
  <si>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</si>
  <si>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</si>
  <si>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</si>
  <si>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</si>
  <si>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</si>
  <si>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</si>
  <si>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</si>
  <si>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</si>
  <si>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</si>
  <si>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</si>
  <si>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</si>
  <si>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</si>
  <si>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</si>
  <si>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</si>
  <si>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</si>
  <si>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</si>
  <si>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</si>
  <si>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</si>
  <si>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</si>
  <si>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</si>
  <si>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</si>
  <si>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</si>
  <si>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</si>
  <si>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</si>
  <si>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</si>
  <si>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</si>
  <si>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</si>
  <si>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</si>
  <si>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</si>
  <si>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</si>
  <si>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</si>
  <si>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</si>
  <si>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</si>
  <si>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</si>
  <si>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</si>
  <si>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</si>
  <si>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</si>
  <si>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</si>
  <si>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</si>
  <si>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</si>
  <si>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</si>
  <si>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</si>
  <si>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</si>
  <si>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</si>
  <si>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</si>
  <si>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</si>
  <si>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</si>
  <si>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</si>
  <si>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</si>
  <si>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</si>
  <si>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</si>
  <si>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</si>
  <si>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</si>
  <si>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</si>
  <si>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</si>
  <si>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</si>
  <si>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</si>
  <si>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</si>
  <si>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</si>
  <si>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</si>
  <si>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</si>
  <si>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</si>
  <si>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</si>
  <si>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</si>
  <si>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</si>
  <si>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</si>
  <si>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</si>
  <si>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</si>
  <si>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</si>
  <si>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</si>
  <si>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</si>
  <si>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</si>
  <si>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</si>
  <si>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</si>
  <si>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</si>
  <si>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</si>
  <si>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</si>
  <si>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</si>
  <si>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</si>
  <si>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</si>
  <si>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</si>
  <si>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</si>
  <si>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</si>
  <si>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</si>
  <si>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</si>
  <si>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</si>
  <si>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</si>
  <si>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</si>
  <si>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</si>
  <si>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</si>
  <si>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</si>
  <si>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</si>
  <si>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</si>
  <si>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</si>
  <si>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</si>
  <si>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</si>
  <si>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</si>
  <si>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</si>
  <si>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</si>
  <si>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</si>
  <si>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</si>
  <si>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</si>
  <si>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</si>
  <si>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</si>
  <si>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</si>
  <si>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</si>
  <si>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</si>
  <si>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</si>
  <si>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</si>
  <si>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</si>
  <si>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</si>
  <si>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</si>
  <si>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</si>
  <si>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</si>
  <si>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</si>
  <si>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</si>
  <si>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</si>
  <si>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Activos por emergencia sin SISBEN IV,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</si>
  <si>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</si>
  <si>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</si>
  <si>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</si>
  <si>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</si>
  <si>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</si>
  <si>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FUENTE: 
* Bodega de Datos de SISPRO (SGD) – Afiliados a Salud
* MSPS - Cifras Aseguramiento - Tableau</t>
  </si>
  <si>
    <t>MAYO</t>
  </si>
  <si>
    <t>JUNIO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</si>
</sst>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5" fontId="38" fillId="19" borderId="12" xfId="47" applyNumberFormat="1" applyFont="1" applyFill="1" applyBorder="1" applyAlignment="1">
      <alignment horizontal="right" vertical="center" wrapText="1"/>
    </xf>
    <xf numFmtId="165" fontId="38" fillId="19" borderId="13" xfId="47" applyNumberFormat="1" applyFont="1" applyFill="1" applyBorder="1" applyAlignment="1">
      <alignment horizontal="right" vertical="center" wrapText="1"/>
    </xf>
    <xf numFmtId="165" fontId="38" fillId="19" borderId="14" xfId="47" applyNumberFormat="1" applyFont="1" applyFill="1" applyBorder="1" applyAlignment="1">
      <alignment horizontal="right" vertical="center" wrapText="1"/>
    </xf>
    <xf numFmtId="165" fontId="1" fillId="7" borderId="10" xfId="47" applyNumberFormat="1" applyFont="1" applyFill="1" applyBorder="1" applyAlignment="1">
      <alignment horizontal="right" vertical="center" wrapText="1"/>
    </xf>
    <xf numFmtId="165" fontId="1" fillId="7" borderId="15" xfId="47" applyNumberFormat="1" applyFont="1" applyFill="1" applyBorder="1" applyAlignment="1">
      <alignment horizontal="right" vertical="center" wrapText="1"/>
    </xf>
    <xf numFmtId="165" fontId="3" fillId="7" borderId="16" xfId="47" applyNumberFormat="1" applyFont="1" applyFill="1" applyBorder="1" applyAlignment="1">
      <alignment horizontal="right" vertical="center" wrapText="1"/>
    </xf>
    <xf numFmtId="165" fontId="1" fillId="13" borderId="11" xfId="47" applyNumberFormat="1" applyFont="1" applyFill="1" applyBorder="1" applyAlignment="1">
      <alignment horizontal="right" vertical="center" wrapText="1"/>
    </xf>
    <xf numFmtId="165" fontId="1" fillId="13" borderId="17" xfId="47" applyNumberFormat="1" applyFont="1" applyFill="1" applyBorder="1" applyAlignment="1">
      <alignment horizontal="right" vertical="center" wrapText="1"/>
    </xf>
    <xf numFmtId="165" fontId="1" fillId="7" borderId="17" xfId="47" applyNumberFormat="1" applyFont="1" applyFill="1" applyBorder="1" applyAlignment="1">
      <alignment horizontal="right" vertical="center" wrapText="1"/>
    </xf>
    <xf numFmtId="165" fontId="1" fillId="7" borderId="11" xfId="47" applyNumberFormat="1" applyFont="1" applyFill="1" applyBorder="1" applyAlignment="1">
      <alignment horizontal="right" vertical="center" wrapText="1"/>
    </xf>
    <xf numFmtId="165" fontId="3" fillId="7" borderId="18" xfId="47" applyNumberFormat="1" applyFont="1" applyFill="1" applyBorder="1" applyAlignment="1">
      <alignment horizontal="right" vertical="center" wrapText="1"/>
    </xf>
    <xf numFmtId="165" fontId="1" fillId="13" borderId="18" xfId="47" applyNumberFormat="1" applyFont="1" applyFill="1" applyBorder="1" applyAlignment="1">
      <alignment horizontal="right" vertical="center" wrapText="1"/>
    </xf>
    <xf numFmtId="165" fontId="1" fillId="13" borderId="19" xfId="47" applyNumberFormat="1" applyFont="1" applyFill="1" applyBorder="1" applyAlignment="1">
      <alignment horizontal="right" vertical="center" wrapText="1"/>
    </xf>
    <xf numFmtId="165" fontId="1" fillId="7" borderId="16" xfId="47" applyNumberFormat="1" applyFont="1" applyFill="1" applyBorder="1" applyAlignment="1">
      <alignment horizontal="right" vertical="center" wrapText="1"/>
    </xf>
    <xf numFmtId="165" fontId="1" fillId="7" borderId="18" xfId="47" applyNumberFormat="1" applyFont="1" applyFill="1" applyBorder="1" applyAlignment="1">
      <alignment horizontal="right" vertical="center" wrapText="1"/>
    </xf>
    <xf numFmtId="165" fontId="1" fillId="13" borderId="20" xfId="47" applyNumberFormat="1" applyFont="1" applyFill="1" applyBorder="1" applyAlignment="1">
      <alignment horizontal="right" vertical="center" wrapText="1"/>
    </xf>
    <xf numFmtId="165" fontId="1" fillId="13" borderId="21" xfId="47" applyNumberFormat="1" applyFont="1" applyFill="1" applyBorder="1" applyAlignment="1">
      <alignment horizontal="right" vertical="center" wrapText="1"/>
    </xf>
    <xf numFmtId="165" fontId="1" fillId="13" borderId="22" xfId="47" applyNumberFormat="1" applyFont="1" applyFill="1" applyBorder="1" applyAlignment="1">
      <alignment horizontal="right" vertical="center" wrapText="1"/>
    </xf>
    <xf numFmtId="165" fontId="1" fillId="13" borderId="23" xfId="47" applyNumberFormat="1" applyFont="1" applyFill="1" applyBorder="1" applyAlignment="1">
      <alignment horizontal="right" vertical="center" wrapText="1"/>
    </xf>
    <xf numFmtId="165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5" fontId="1" fillId="7" borderId="19" xfId="47" applyNumberFormat="1" applyFont="1" applyFill="1" applyBorder="1" applyAlignment="1">
      <alignment horizontal="right" vertical="center" wrapText="1"/>
    </xf>
    <xf numFmtId="165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 wrapText="1"/>
    </xf>
    <xf numFmtId="165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5" fontId="0" fillId="4" borderId="10" xfId="0" applyNumberFormat="1" applyFill="1" applyBorder="1" applyAlignment="1">
      <alignment horizontal="right" vertical="center" wrapText="1"/>
    </xf>
    <xf numFmtId="165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5" fontId="38" fillId="16" borderId="24" xfId="47" applyNumberFormat="1" applyFont="1" applyFill="1" applyBorder="1" applyAlignment="1">
      <alignment horizontal="right" vertical="center" wrapText="1"/>
    </xf>
    <xf numFmtId="165" fontId="38" fillId="16" borderId="14" xfId="47" applyNumberFormat="1" applyFont="1" applyFill="1" applyBorder="1" applyAlignment="1">
      <alignment horizontal="right" vertical="center" wrapText="1"/>
    </xf>
    <xf numFmtId="165" fontId="38" fillId="16" borderId="13" xfId="47" applyNumberFormat="1" applyFont="1" applyFill="1" applyBorder="1" applyAlignment="1">
      <alignment horizontal="right" vertical="center" wrapText="1"/>
    </xf>
    <xf numFmtId="165" fontId="3" fillId="4" borderId="25" xfId="47" applyNumberFormat="1" applyFont="1" applyFill="1" applyBorder="1" applyAlignment="1">
      <alignment horizontal="right" vertical="center" wrapText="1"/>
    </xf>
    <xf numFmtId="165" fontId="3" fillId="4" borderId="16" xfId="47" applyNumberFormat="1" applyFont="1" applyFill="1" applyBorder="1" applyAlignment="1">
      <alignment horizontal="right" vertical="center" wrapText="1"/>
    </xf>
    <xf numFmtId="165" fontId="1" fillId="4" borderId="25" xfId="47" applyNumberFormat="1" applyFont="1" applyFill="1" applyBorder="1" applyAlignment="1">
      <alignment horizontal="right" vertical="center" wrapText="1"/>
    </xf>
    <xf numFmtId="165" fontId="1" fillId="4" borderId="15" xfId="47" applyNumberFormat="1" applyFont="1" applyFill="1" applyBorder="1" applyAlignment="1">
      <alignment horizontal="right" vertical="center" wrapText="1"/>
    </xf>
    <xf numFmtId="165" fontId="1" fillId="4" borderId="16" xfId="47" applyNumberFormat="1" applyFont="1" applyFill="1" applyBorder="1" applyAlignment="1">
      <alignment horizontal="right" vertical="center" wrapText="1"/>
    </xf>
    <xf numFmtId="165" fontId="1" fillId="10" borderId="19" xfId="47" applyNumberFormat="1" applyFont="1" applyFill="1" applyBorder="1" applyAlignment="1">
      <alignment horizontal="right" vertical="center" wrapText="1"/>
    </xf>
    <xf numFmtId="165" fontId="1" fillId="10" borderId="18" xfId="47" applyNumberFormat="1" applyFont="1" applyFill="1" applyBorder="1" applyAlignment="1">
      <alignment horizontal="right" vertical="center" wrapText="1"/>
    </xf>
    <xf numFmtId="165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5" fontId="0" fillId="10" borderId="23" xfId="0" applyNumberFormat="1" applyFill="1" applyBorder="1" applyAlignment="1">
      <alignment horizontal="right" vertical="center" wrapText="1"/>
    </xf>
    <xf numFmtId="165" fontId="40" fillId="19" borderId="12" xfId="47" applyNumberFormat="1" applyFont="1" applyFill="1" applyBorder="1" applyAlignment="1">
      <alignment horizontal="center" vertical="center" wrapText="1"/>
    </xf>
    <xf numFmtId="165" fontId="40" fillId="16" borderId="24" xfId="47" applyNumberFormat="1" applyFont="1" applyFill="1" applyBorder="1" applyAlignment="1">
      <alignment horizontal="center" vertical="center" wrapText="1"/>
    </xf>
    <xf numFmtId="165" fontId="0" fillId="7" borderId="10" xfId="0" applyNumberFormat="1" applyFill="1" applyBorder="1" applyAlignment="1">
      <alignment horizontal="right" vertical="center" wrapText="1"/>
    </xf>
    <xf numFmtId="165" fontId="0" fillId="13" borderId="11" xfId="0" applyNumberFormat="1" applyFill="1" applyBorder="1" applyAlignment="1">
      <alignment horizontal="right" vertical="center" wrapText="1"/>
    </xf>
    <xf numFmtId="165" fontId="0" fillId="7" borderId="27" xfId="0" applyNumberFormat="1" applyFill="1" applyBorder="1" applyAlignment="1">
      <alignment horizontal="right" vertical="center" wrapText="1"/>
    </xf>
    <xf numFmtId="165" fontId="0" fillId="13" borderId="26" xfId="0" applyNumberFormat="1" applyFill="1" applyBorder="1" applyAlignment="1">
      <alignment horizontal="right" vertical="center" wrapText="1"/>
    </xf>
    <xf numFmtId="165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5" fontId="0" fillId="4" borderId="27" xfId="0" applyNumberFormat="1" applyFill="1" applyBorder="1" applyAlignment="1">
      <alignment horizontal="right" vertical="center" wrapText="1"/>
    </xf>
    <xf numFmtId="165" fontId="0" fillId="10" borderId="26" xfId="0" applyNumberFormat="1" applyFill="1" applyBorder="1" applyAlignment="1">
      <alignment horizontal="right" vertical="center" wrapText="1"/>
    </xf>
    <xf numFmtId="165" fontId="0" fillId="10" borderId="28" xfId="0" applyNumberFormat="1" applyFill="1" applyBorder="1" applyAlignment="1">
      <alignment horizontal="right" vertical="center" wrapText="1"/>
    </xf>
    <xf numFmtId="165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4" t="s">
        <v>139</v>
      </c>
      <c r="D1" s="105"/>
      <c r="E1" s="105"/>
      <c r="F1" s="105"/>
      <c r="G1" s="105"/>
      <c r="H1" s="106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101" t="str">
        <f>+J2</f>
        <v>MAYO</v>
      </c>
      <c r="D2" s="102"/>
      <c r="E2" s="103"/>
      <c r="F2" s="107" t="str">
        <f>+O2</f>
        <v>JUNIO</v>
      </c>
      <c r="G2" s="108"/>
      <c r="H2" s="109"/>
      <c r="I2" s="31"/>
      <c r="J2" s="81" t="s">
        <v>141</v>
      </c>
      <c r="K2" s="82"/>
      <c r="L2" s="83"/>
      <c r="M2" s="83"/>
      <c r="N2" s="84"/>
      <c r="O2" s="85" t="s">
        <v>142</v>
      </c>
      <c r="P2" s="86"/>
      <c r="Q2" s="86"/>
      <c r="R2" s="86"/>
      <c r="S2" s="87"/>
    </row>
    <row r="3" spans="1:19" ht="45.75" thickBot="1">
      <c r="A3" s="99"/>
      <c r="B3" s="100"/>
      <c r="C3" s="77" t="s">
        <v>137</v>
      </c>
      <c r="D3" s="78" t="s">
        <v>136</v>
      </c>
      <c r="E3" s="64" t="s">
        <v>138</v>
      </c>
      <c r="F3" s="79" t="s">
        <v>137</v>
      </c>
      <c r="G3" s="80" t="s">
        <v>136</v>
      </c>
      <c r="H3" s="72" t="s">
        <v>138</v>
      </c>
      <c r="I3" s="31"/>
      <c r="J3" s="24" t="s">
        <v>130</v>
      </c>
      <c r="K3" s="26" t="s">
        <v>131</v>
      </c>
      <c r="L3" s="27" t="s">
        <v>133</v>
      </c>
      <c r="M3" s="25" t="s">
        <v>134</v>
      </c>
      <c r="N3" s="26" t="s">
        <v>135</v>
      </c>
      <c r="O3" s="40" t="s">
        <v>130</v>
      </c>
      <c r="P3" s="41" t="s">
        <v>131</v>
      </c>
      <c r="Q3" s="40" t="s">
        <v>133</v>
      </c>
      <c r="R3" s="42" t="s">
        <v>134</v>
      </c>
      <c r="S3" s="41" t="s">
        <v>135</v>
      </c>
    </row>
    <row r="4" spans="1:19" ht="15" customHeight="1">
      <c r="A4" s="2" t="s">
        <v>0</v>
      </c>
      <c r="B4" s="37" t="s">
        <v>1</v>
      </c>
      <c r="C4" s="59">
        <f>SUM(J4:K4)</f>
        <v>419244</v>
      </c>
      <c r="D4" s="61">
        <f>SUM(L4:N4)</f>
        <v>64568</v>
      </c>
      <c r="E4" s="65">
        <f>+D4/C4</f>
        <v>0.15401055232752286</v>
      </c>
      <c r="F4" s="38">
        <f>SUM(O4:P4)</f>
        <v>419191</v>
      </c>
      <c r="G4" s="68">
        <f>SUM(Q4:S4)</f>
        <v>63839</v>
      </c>
      <c r="H4" s="73">
        <f>+G4/F4</f>
        <v>0.15229096044523857</v>
      </c>
      <c r="I4" s="32"/>
      <c r="J4" s="7">
        <v>236625</v>
      </c>
      <c r="K4" s="9">
        <v>182619</v>
      </c>
      <c r="L4" s="30">
        <v>56740</v>
      </c>
      <c r="M4" s="8">
        <v>6814</v>
      </c>
      <c r="N4" s="17">
        <v>1014</v>
      </c>
      <c r="O4" s="46">
        <v>235853</v>
      </c>
      <c r="P4" s="47">
        <v>183338</v>
      </c>
      <c r="Q4" s="48">
        <v>54350</v>
      </c>
      <c r="R4" s="49">
        <v>8548</v>
      </c>
      <c r="S4" s="50">
        <v>941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7476</v>
      </c>
      <c r="D5" s="62">
        <f aca="true" t="shared" si="1" ref="D5:D68">SUM(L5:N5)</f>
        <v>300</v>
      </c>
      <c r="E5" s="66">
        <f aca="true" t="shared" si="2" ref="E5:E68">+D5/C5</f>
        <v>0.04012841091492777</v>
      </c>
      <c r="F5" s="39">
        <f aca="true" t="shared" si="3" ref="F5:F67">SUM(O5:P5)</f>
        <v>7482</v>
      </c>
      <c r="G5" s="69">
        <f aca="true" t="shared" si="4" ref="G5:G68">SUM(Q5:S5)</f>
        <v>228</v>
      </c>
      <c r="H5" s="74">
        <f aca="true" t="shared" si="5" ref="H5:H68">+G5/F5</f>
        <v>0.030473135525260625</v>
      </c>
      <c r="I5" s="32"/>
      <c r="J5" s="10">
        <v>6995</v>
      </c>
      <c r="K5" s="15">
        <v>481</v>
      </c>
      <c r="L5" s="16">
        <v>285</v>
      </c>
      <c r="M5" s="11">
        <v>5</v>
      </c>
      <c r="N5" s="15">
        <v>10</v>
      </c>
      <c r="O5" s="51">
        <v>6973</v>
      </c>
      <c r="P5" s="52">
        <v>509</v>
      </c>
      <c r="Q5" s="51">
        <v>220</v>
      </c>
      <c r="R5" s="53">
        <v>3</v>
      </c>
      <c r="S5" s="52">
        <v>5</v>
      </c>
    </row>
    <row r="6" spans="1:19" ht="15" customHeight="1">
      <c r="A6" s="34" t="s">
        <v>3</v>
      </c>
      <c r="B6" s="35" t="s">
        <v>4</v>
      </c>
      <c r="C6" s="59">
        <f t="shared" si="0"/>
        <v>7543</v>
      </c>
      <c r="D6" s="61">
        <f t="shared" si="1"/>
        <v>515</v>
      </c>
      <c r="E6" s="65">
        <f t="shared" si="2"/>
        <v>0.06827522206018825</v>
      </c>
      <c r="F6" s="38">
        <f t="shared" si="3"/>
        <v>7536</v>
      </c>
      <c r="G6" s="68">
        <f t="shared" si="4"/>
        <v>506</v>
      </c>
      <c r="H6" s="73">
        <f t="shared" si="5"/>
        <v>0.06714437367303609</v>
      </c>
      <c r="I6" s="32"/>
      <c r="J6" s="13">
        <v>6956</v>
      </c>
      <c r="K6" s="14">
        <v>587</v>
      </c>
      <c r="L6" s="29">
        <v>480</v>
      </c>
      <c r="M6" s="12">
        <v>16</v>
      </c>
      <c r="N6" s="18">
        <v>19</v>
      </c>
      <c r="O6" s="46">
        <v>6928</v>
      </c>
      <c r="P6" s="47">
        <v>608</v>
      </c>
      <c r="Q6" s="48">
        <v>470</v>
      </c>
      <c r="R6" s="49">
        <v>16</v>
      </c>
      <c r="S6" s="50">
        <v>20</v>
      </c>
    </row>
    <row r="7" spans="1:19" ht="15" customHeight="1">
      <c r="A7" s="3" t="s">
        <v>5</v>
      </c>
      <c r="B7" s="36" t="s">
        <v>6</v>
      </c>
      <c r="C7" s="60">
        <f t="shared" si="0"/>
        <v>6756</v>
      </c>
      <c r="D7" s="62">
        <f t="shared" si="1"/>
        <v>443</v>
      </c>
      <c r="E7" s="66">
        <f t="shared" si="2"/>
        <v>0.06557134399052694</v>
      </c>
      <c r="F7" s="39">
        <f t="shared" si="3"/>
        <v>6740</v>
      </c>
      <c r="G7" s="69">
        <f t="shared" si="4"/>
        <v>461</v>
      </c>
      <c r="H7" s="74">
        <f t="shared" si="5"/>
        <v>0.06839762611275964</v>
      </c>
      <c r="I7" s="32"/>
      <c r="J7" s="10">
        <v>6305</v>
      </c>
      <c r="K7" s="15">
        <v>451</v>
      </c>
      <c r="L7" s="16">
        <v>435</v>
      </c>
      <c r="M7" s="11">
        <v>2</v>
      </c>
      <c r="N7" s="15">
        <v>6</v>
      </c>
      <c r="O7" s="51">
        <v>6274</v>
      </c>
      <c r="P7" s="52">
        <v>466</v>
      </c>
      <c r="Q7" s="51">
        <v>447</v>
      </c>
      <c r="R7" s="53">
        <v>3</v>
      </c>
      <c r="S7" s="52">
        <v>11</v>
      </c>
    </row>
    <row r="8" spans="1:19" ht="15" customHeight="1">
      <c r="A8" s="34" t="s">
        <v>7</v>
      </c>
      <c r="B8" s="35" t="s">
        <v>8</v>
      </c>
      <c r="C8" s="59">
        <f t="shared" si="0"/>
        <v>6352</v>
      </c>
      <c r="D8" s="61">
        <f t="shared" si="1"/>
        <v>506</v>
      </c>
      <c r="E8" s="65">
        <f t="shared" si="2"/>
        <v>0.07965994962216624</v>
      </c>
      <c r="F8" s="38">
        <f t="shared" si="3"/>
        <v>6340</v>
      </c>
      <c r="G8" s="68">
        <f t="shared" si="4"/>
        <v>468</v>
      </c>
      <c r="H8" s="73">
        <f t="shared" si="5"/>
        <v>0.07381703470031546</v>
      </c>
      <c r="I8" s="32"/>
      <c r="J8" s="13">
        <v>5927</v>
      </c>
      <c r="K8" s="14">
        <v>425</v>
      </c>
      <c r="L8" s="29">
        <v>482</v>
      </c>
      <c r="M8" s="12">
        <v>16</v>
      </c>
      <c r="N8" s="18">
        <v>8</v>
      </c>
      <c r="O8" s="46">
        <v>5913</v>
      </c>
      <c r="P8" s="47">
        <v>427</v>
      </c>
      <c r="Q8" s="48">
        <v>451</v>
      </c>
      <c r="R8" s="49">
        <v>12</v>
      </c>
      <c r="S8" s="50">
        <v>5</v>
      </c>
    </row>
    <row r="9" spans="1:19" ht="15" customHeight="1">
      <c r="A9" s="3" t="s">
        <v>9</v>
      </c>
      <c r="B9" s="36" t="s">
        <v>10</v>
      </c>
      <c r="C9" s="60">
        <f t="shared" si="0"/>
        <v>36080</v>
      </c>
      <c r="D9" s="62">
        <f t="shared" si="1"/>
        <v>4285</v>
      </c>
      <c r="E9" s="66">
        <f t="shared" si="2"/>
        <v>0.11876385809312638</v>
      </c>
      <c r="F9" s="39">
        <f t="shared" si="3"/>
        <v>36054</v>
      </c>
      <c r="G9" s="69">
        <f t="shared" si="4"/>
        <v>4285</v>
      </c>
      <c r="H9" s="74">
        <f t="shared" si="5"/>
        <v>0.11884950352249404</v>
      </c>
      <c r="I9" s="32"/>
      <c r="J9" s="10">
        <v>34869</v>
      </c>
      <c r="K9" s="15">
        <v>1211</v>
      </c>
      <c r="L9" s="16">
        <v>4084</v>
      </c>
      <c r="M9" s="11">
        <v>44</v>
      </c>
      <c r="N9" s="15">
        <v>157</v>
      </c>
      <c r="O9" s="51">
        <v>34796</v>
      </c>
      <c r="P9" s="52">
        <v>1258</v>
      </c>
      <c r="Q9" s="51">
        <v>4070</v>
      </c>
      <c r="R9" s="53">
        <v>47</v>
      </c>
      <c r="S9" s="52">
        <v>168</v>
      </c>
    </row>
    <row r="10" spans="1:19" ht="15" customHeight="1">
      <c r="A10" s="34" t="s">
        <v>11</v>
      </c>
      <c r="B10" s="35" t="s">
        <v>12</v>
      </c>
      <c r="C10" s="59">
        <f t="shared" si="0"/>
        <v>4994</v>
      </c>
      <c r="D10" s="61">
        <f t="shared" si="1"/>
        <v>465</v>
      </c>
      <c r="E10" s="65">
        <f t="shared" si="2"/>
        <v>0.09311173408089708</v>
      </c>
      <c r="F10" s="38">
        <f t="shared" si="3"/>
        <v>4986</v>
      </c>
      <c r="G10" s="68">
        <f t="shared" si="4"/>
        <v>411</v>
      </c>
      <c r="H10" s="73">
        <f t="shared" si="5"/>
        <v>0.08243080625752106</v>
      </c>
      <c r="I10" s="32"/>
      <c r="J10" s="13">
        <v>4716</v>
      </c>
      <c r="K10" s="14">
        <v>278</v>
      </c>
      <c r="L10" s="29">
        <v>454</v>
      </c>
      <c r="M10" s="12">
        <v>8</v>
      </c>
      <c r="N10" s="18">
        <v>3</v>
      </c>
      <c r="O10" s="46">
        <v>4689</v>
      </c>
      <c r="P10" s="47">
        <v>297</v>
      </c>
      <c r="Q10" s="48">
        <v>404</v>
      </c>
      <c r="R10" s="49">
        <v>6</v>
      </c>
      <c r="S10" s="50">
        <v>1</v>
      </c>
    </row>
    <row r="11" spans="1:19" ht="15" customHeight="1">
      <c r="A11" s="3" t="s">
        <v>13</v>
      </c>
      <c r="B11" s="36" t="s">
        <v>14</v>
      </c>
      <c r="C11" s="60">
        <f t="shared" si="0"/>
        <v>19401</v>
      </c>
      <c r="D11" s="62">
        <f t="shared" si="1"/>
        <v>2165</v>
      </c>
      <c r="E11" s="66">
        <f t="shared" si="2"/>
        <v>0.11159218596979537</v>
      </c>
      <c r="F11" s="39">
        <f t="shared" si="3"/>
        <v>19427</v>
      </c>
      <c r="G11" s="69">
        <f t="shared" si="4"/>
        <v>2102</v>
      </c>
      <c r="H11" s="74">
        <f t="shared" si="5"/>
        <v>0.10819992793534772</v>
      </c>
      <c r="I11" s="32"/>
      <c r="J11" s="10">
        <v>18178</v>
      </c>
      <c r="K11" s="15">
        <v>1223</v>
      </c>
      <c r="L11" s="16">
        <v>2129</v>
      </c>
      <c r="M11" s="11">
        <v>13</v>
      </c>
      <c r="N11" s="15">
        <v>23</v>
      </c>
      <c r="O11" s="51">
        <v>18123</v>
      </c>
      <c r="P11" s="52">
        <v>1304</v>
      </c>
      <c r="Q11" s="51">
        <v>2063</v>
      </c>
      <c r="R11" s="53">
        <v>18</v>
      </c>
      <c r="S11" s="52">
        <v>21</v>
      </c>
    </row>
    <row r="12" spans="1:19" ht="15" customHeight="1">
      <c r="A12" s="34" t="s">
        <v>15</v>
      </c>
      <c r="B12" s="35" t="s">
        <v>16</v>
      </c>
      <c r="C12" s="59">
        <f t="shared" si="0"/>
        <v>7752</v>
      </c>
      <c r="D12" s="61">
        <f t="shared" si="1"/>
        <v>593</v>
      </c>
      <c r="E12" s="65">
        <f t="shared" si="2"/>
        <v>0.07649638802889577</v>
      </c>
      <c r="F12" s="38">
        <f t="shared" si="3"/>
        <v>7749</v>
      </c>
      <c r="G12" s="68">
        <f t="shared" si="4"/>
        <v>537</v>
      </c>
      <c r="H12" s="73">
        <f t="shared" si="5"/>
        <v>0.06929926442121565</v>
      </c>
      <c r="I12" s="32"/>
      <c r="J12" s="13">
        <v>7327</v>
      </c>
      <c r="K12" s="14">
        <v>425</v>
      </c>
      <c r="L12" s="29">
        <v>579</v>
      </c>
      <c r="M12" s="12">
        <v>5</v>
      </c>
      <c r="N12" s="18">
        <v>9</v>
      </c>
      <c r="O12" s="46">
        <v>7317</v>
      </c>
      <c r="P12" s="47">
        <v>432</v>
      </c>
      <c r="Q12" s="48">
        <v>523</v>
      </c>
      <c r="R12" s="49">
        <v>6</v>
      </c>
      <c r="S12" s="50">
        <v>8</v>
      </c>
    </row>
    <row r="13" spans="1:19" ht="15" customHeight="1">
      <c r="A13" s="3" t="s">
        <v>17</v>
      </c>
      <c r="B13" s="36" t="s">
        <v>18</v>
      </c>
      <c r="C13" s="60">
        <f t="shared" si="0"/>
        <v>8723</v>
      </c>
      <c r="D13" s="62">
        <f t="shared" si="1"/>
        <v>589</v>
      </c>
      <c r="E13" s="66">
        <f t="shared" si="2"/>
        <v>0.0675226412931331</v>
      </c>
      <c r="F13" s="39">
        <f t="shared" si="3"/>
        <v>8718</v>
      </c>
      <c r="G13" s="69">
        <f t="shared" si="4"/>
        <v>578</v>
      </c>
      <c r="H13" s="74">
        <f t="shared" si="5"/>
        <v>0.0662996100022941</v>
      </c>
      <c r="I13" s="32"/>
      <c r="J13" s="10">
        <v>8163</v>
      </c>
      <c r="K13" s="15">
        <v>560</v>
      </c>
      <c r="L13" s="16">
        <v>578</v>
      </c>
      <c r="M13" s="11">
        <v>3</v>
      </c>
      <c r="N13" s="15">
        <v>8</v>
      </c>
      <c r="O13" s="51">
        <v>8115</v>
      </c>
      <c r="P13" s="52">
        <v>603</v>
      </c>
      <c r="Q13" s="51">
        <v>565</v>
      </c>
      <c r="R13" s="53">
        <v>6</v>
      </c>
      <c r="S13" s="52">
        <v>7</v>
      </c>
    </row>
    <row r="14" spans="1:19" ht="15" customHeight="1">
      <c r="A14" s="34" t="s">
        <v>19</v>
      </c>
      <c r="B14" s="35" t="s">
        <v>20</v>
      </c>
      <c r="C14" s="59">
        <f t="shared" si="0"/>
        <v>6399</v>
      </c>
      <c r="D14" s="61">
        <f t="shared" si="1"/>
        <v>443</v>
      </c>
      <c r="E14" s="65">
        <f t="shared" si="2"/>
        <v>0.06922956711986247</v>
      </c>
      <c r="F14" s="38">
        <f t="shared" si="3"/>
        <v>6404</v>
      </c>
      <c r="G14" s="68">
        <f t="shared" si="4"/>
        <v>409</v>
      </c>
      <c r="H14" s="73">
        <f t="shared" si="5"/>
        <v>0.06386633354153654</v>
      </c>
      <c r="I14" s="32"/>
      <c r="J14" s="13">
        <v>5828</v>
      </c>
      <c r="K14" s="14">
        <v>571</v>
      </c>
      <c r="L14" s="29">
        <v>429</v>
      </c>
      <c r="M14" s="12">
        <v>5</v>
      </c>
      <c r="N14" s="18">
        <v>9</v>
      </c>
      <c r="O14" s="46">
        <v>5796</v>
      </c>
      <c r="P14" s="47">
        <v>608</v>
      </c>
      <c r="Q14" s="48">
        <v>400</v>
      </c>
      <c r="R14" s="49">
        <v>3</v>
      </c>
      <c r="S14" s="50">
        <v>6</v>
      </c>
    </row>
    <row r="15" spans="1:19" ht="15" customHeight="1">
      <c r="A15" s="3" t="s">
        <v>21</v>
      </c>
      <c r="B15" s="36" t="s">
        <v>22</v>
      </c>
      <c r="C15" s="60">
        <f t="shared" si="0"/>
        <v>14012</v>
      </c>
      <c r="D15" s="62">
        <f t="shared" si="1"/>
        <v>394</v>
      </c>
      <c r="E15" s="66">
        <f t="shared" si="2"/>
        <v>0.028118755352554953</v>
      </c>
      <c r="F15" s="39">
        <f t="shared" si="3"/>
        <v>14019</v>
      </c>
      <c r="G15" s="69">
        <f t="shared" si="4"/>
        <v>396</v>
      </c>
      <c r="H15" s="74">
        <f t="shared" si="5"/>
        <v>0.028247378557671732</v>
      </c>
      <c r="I15" s="32"/>
      <c r="J15" s="10">
        <v>13462</v>
      </c>
      <c r="K15" s="15">
        <v>550</v>
      </c>
      <c r="L15" s="16">
        <v>370</v>
      </c>
      <c r="M15" s="11">
        <v>7</v>
      </c>
      <c r="N15" s="15">
        <v>17</v>
      </c>
      <c r="O15" s="51">
        <v>13460</v>
      </c>
      <c r="P15" s="52">
        <v>559</v>
      </c>
      <c r="Q15" s="51">
        <v>368</v>
      </c>
      <c r="R15" s="53">
        <v>12</v>
      </c>
      <c r="S15" s="52">
        <v>16</v>
      </c>
    </row>
    <row r="16" spans="1:19" ht="15" customHeight="1">
      <c r="A16" s="34" t="s">
        <v>23</v>
      </c>
      <c r="B16" s="35" t="s">
        <v>24</v>
      </c>
      <c r="C16" s="59">
        <f t="shared" si="0"/>
        <v>9250</v>
      </c>
      <c r="D16" s="61">
        <f t="shared" si="1"/>
        <v>553</v>
      </c>
      <c r="E16" s="65">
        <f t="shared" si="2"/>
        <v>0.05978378378378378</v>
      </c>
      <c r="F16" s="38">
        <f t="shared" si="3"/>
        <v>9282</v>
      </c>
      <c r="G16" s="68">
        <f t="shared" si="4"/>
        <v>527</v>
      </c>
      <c r="H16" s="73">
        <f t="shared" si="5"/>
        <v>0.056776556776556776</v>
      </c>
      <c r="I16" s="32"/>
      <c r="J16" s="13">
        <v>8872</v>
      </c>
      <c r="K16" s="14">
        <v>378</v>
      </c>
      <c r="L16" s="29">
        <v>533</v>
      </c>
      <c r="M16" s="12">
        <v>15</v>
      </c>
      <c r="N16" s="18">
        <v>5</v>
      </c>
      <c r="O16" s="46">
        <v>8868</v>
      </c>
      <c r="P16" s="47">
        <v>414</v>
      </c>
      <c r="Q16" s="48">
        <v>503</v>
      </c>
      <c r="R16" s="49">
        <v>18</v>
      </c>
      <c r="S16" s="50">
        <v>6</v>
      </c>
    </row>
    <row r="17" spans="1:19" ht="15" customHeight="1">
      <c r="A17" s="3" t="s">
        <v>25</v>
      </c>
      <c r="B17" s="36" t="s">
        <v>26</v>
      </c>
      <c r="C17" s="60">
        <f t="shared" si="0"/>
        <v>32956</v>
      </c>
      <c r="D17" s="62">
        <f t="shared" si="1"/>
        <v>887</v>
      </c>
      <c r="E17" s="66">
        <f t="shared" si="2"/>
        <v>0.026914674110935795</v>
      </c>
      <c r="F17" s="39">
        <f t="shared" si="3"/>
        <v>32965</v>
      </c>
      <c r="G17" s="69">
        <f t="shared" si="4"/>
        <v>913</v>
      </c>
      <c r="H17" s="74">
        <f t="shared" si="5"/>
        <v>0.027696041255877445</v>
      </c>
      <c r="I17" s="32"/>
      <c r="J17" s="10">
        <v>31184</v>
      </c>
      <c r="K17" s="15">
        <v>1772</v>
      </c>
      <c r="L17" s="16">
        <v>810</v>
      </c>
      <c r="M17" s="11">
        <v>16</v>
      </c>
      <c r="N17" s="15">
        <v>61</v>
      </c>
      <c r="O17" s="51">
        <v>31177</v>
      </c>
      <c r="P17" s="52">
        <v>1788</v>
      </c>
      <c r="Q17" s="51">
        <v>822</v>
      </c>
      <c r="R17" s="53">
        <v>31</v>
      </c>
      <c r="S17" s="52">
        <v>60</v>
      </c>
    </row>
    <row r="18" spans="1:19" ht="15" customHeight="1">
      <c r="A18" s="34" t="s">
        <v>27</v>
      </c>
      <c r="B18" s="35" t="s">
        <v>28</v>
      </c>
      <c r="C18" s="59">
        <f t="shared" si="0"/>
        <v>7606</v>
      </c>
      <c r="D18" s="61">
        <f t="shared" si="1"/>
        <v>947</v>
      </c>
      <c r="E18" s="65">
        <f t="shared" si="2"/>
        <v>0.1245069681830134</v>
      </c>
      <c r="F18" s="38">
        <f t="shared" si="3"/>
        <v>7643</v>
      </c>
      <c r="G18" s="68">
        <f t="shared" si="4"/>
        <v>923</v>
      </c>
      <c r="H18" s="73">
        <f t="shared" si="5"/>
        <v>0.12076409786732958</v>
      </c>
      <c r="I18" s="32"/>
      <c r="J18" s="13">
        <v>7307</v>
      </c>
      <c r="K18" s="14">
        <v>299</v>
      </c>
      <c r="L18" s="29">
        <v>931</v>
      </c>
      <c r="M18" s="12">
        <v>0</v>
      </c>
      <c r="N18" s="18">
        <v>16</v>
      </c>
      <c r="O18" s="46">
        <v>7341</v>
      </c>
      <c r="P18" s="47">
        <v>302</v>
      </c>
      <c r="Q18" s="48">
        <v>905</v>
      </c>
      <c r="R18" s="49">
        <v>5</v>
      </c>
      <c r="S18" s="50">
        <v>13</v>
      </c>
    </row>
    <row r="19" spans="1:19" ht="15" customHeight="1">
      <c r="A19" s="3" t="s">
        <v>29</v>
      </c>
      <c r="B19" s="36" t="s">
        <v>30</v>
      </c>
      <c r="C19" s="60">
        <f t="shared" si="0"/>
        <v>10510</v>
      </c>
      <c r="D19" s="62">
        <f t="shared" si="1"/>
        <v>1075</v>
      </c>
      <c r="E19" s="66">
        <f t="shared" si="2"/>
        <v>0.10228353948620361</v>
      </c>
      <c r="F19" s="39">
        <f t="shared" si="3"/>
        <v>10539</v>
      </c>
      <c r="G19" s="69">
        <f t="shared" si="4"/>
        <v>1038</v>
      </c>
      <c r="H19" s="74">
        <f t="shared" si="5"/>
        <v>0.09849131796185596</v>
      </c>
      <c r="I19" s="32"/>
      <c r="J19" s="10">
        <v>9416</v>
      </c>
      <c r="K19" s="15">
        <v>1094</v>
      </c>
      <c r="L19" s="16">
        <v>1047</v>
      </c>
      <c r="M19" s="11">
        <v>19</v>
      </c>
      <c r="N19" s="15">
        <v>9</v>
      </c>
      <c r="O19" s="51">
        <v>9401</v>
      </c>
      <c r="P19" s="52">
        <v>1138</v>
      </c>
      <c r="Q19" s="51">
        <v>1013</v>
      </c>
      <c r="R19" s="53">
        <v>15</v>
      </c>
      <c r="S19" s="52">
        <v>10</v>
      </c>
    </row>
    <row r="20" spans="1:19" ht="15" customHeight="1">
      <c r="A20" s="34" t="s">
        <v>31</v>
      </c>
      <c r="B20" s="35" t="s">
        <v>32</v>
      </c>
      <c r="C20" s="59">
        <f t="shared" si="0"/>
        <v>21834</v>
      </c>
      <c r="D20" s="61">
        <f t="shared" si="1"/>
        <v>2129</v>
      </c>
      <c r="E20" s="65">
        <f t="shared" si="2"/>
        <v>0.09750847302372447</v>
      </c>
      <c r="F20" s="38">
        <f t="shared" si="3"/>
        <v>21851</v>
      </c>
      <c r="G20" s="68">
        <f t="shared" si="4"/>
        <v>2115</v>
      </c>
      <c r="H20" s="73">
        <f t="shared" si="5"/>
        <v>0.09679190883712416</v>
      </c>
      <c r="I20" s="32"/>
      <c r="J20" s="13">
        <v>21176</v>
      </c>
      <c r="K20" s="14">
        <v>658</v>
      </c>
      <c r="L20" s="29">
        <v>2037</v>
      </c>
      <c r="M20" s="12">
        <v>18</v>
      </c>
      <c r="N20" s="18">
        <v>74</v>
      </c>
      <c r="O20" s="46">
        <v>21187</v>
      </c>
      <c r="P20" s="47">
        <v>664</v>
      </c>
      <c r="Q20" s="48">
        <v>2003</v>
      </c>
      <c r="R20" s="49">
        <v>37</v>
      </c>
      <c r="S20" s="50">
        <v>75</v>
      </c>
    </row>
    <row r="21" spans="1:19" ht="15" customHeight="1">
      <c r="A21" s="3" t="s">
        <v>33</v>
      </c>
      <c r="B21" s="36" t="s">
        <v>34</v>
      </c>
      <c r="C21" s="60">
        <f t="shared" si="0"/>
        <v>5874</v>
      </c>
      <c r="D21" s="62">
        <f t="shared" si="1"/>
        <v>485</v>
      </c>
      <c r="E21" s="66">
        <f t="shared" si="2"/>
        <v>0.0825672454885938</v>
      </c>
      <c r="F21" s="39">
        <f t="shared" si="3"/>
        <v>5877</v>
      </c>
      <c r="G21" s="69">
        <f t="shared" si="4"/>
        <v>444</v>
      </c>
      <c r="H21" s="74">
        <f t="shared" si="5"/>
        <v>0.07554874936191934</v>
      </c>
      <c r="I21" s="32"/>
      <c r="J21" s="10">
        <v>5571</v>
      </c>
      <c r="K21" s="15">
        <v>303</v>
      </c>
      <c r="L21" s="16">
        <v>476</v>
      </c>
      <c r="M21" s="11">
        <v>3</v>
      </c>
      <c r="N21" s="15">
        <v>6</v>
      </c>
      <c r="O21" s="51">
        <v>5564</v>
      </c>
      <c r="P21" s="52">
        <v>313</v>
      </c>
      <c r="Q21" s="51">
        <v>435</v>
      </c>
      <c r="R21" s="53">
        <v>4</v>
      </c>
      <c r="S21" s="52">
        <v>5</v>
      </c>
    </row>
    <row r="22" spans="1:19" ht="15" customHeight="1">
      <c r="A22" s="34" t="s">
        <v>35</v>
      </c>
      <c r="B22" s="35" t="s">
        <v>36</v>
      </c>
      <c r="C22" s="59">
        <f t="shared" si="0"/>
        <v>7285</v>
      </c>
      <c r="D22" s="61">
        <f t="shared" si="1"/>
        <v>517</v>
      </c>
      <c r="E22" s="65">
        <f t="shared" si="2"/>
        <v>0.07096774193548387</v>
      </c>
      <c r="F22" s="38">
        <f t="shared" si="3"/>
        <v>7310</v>
      </c>
      <c r="G22" s="68">
        <f t="shared" si="4"/>
        <v>534</v>
      </c>
      <c r="H22" s="73">
        <f t="shared" si="5"/>
        <v>0.07305061559507524</v>
      </c>
      <c r="I22" s="32"/>
      <c r="J22" s="13">
        <v>7027</v>
      </c>
      <c r="K22" s="14">
        <v>258</v>
      </c>
      <c r="L22" s="29">
        <v>512</v>
      </c>
      <c r="M22" s="12">
        <v>3</v>
      </c>
      <c r="N22" s="18">
        <v>2</v>
      </c>
      <c r="O22" s="46">
        <v>7039</v>
      </c>
      <c r="P22" s="47">
        <v>271</v>
      </c>
      <c r="Q22" s="48">
        <v>527</v>
      </c>
      <c r="R22" s="49">
        <v>2</v>
      </c>
      <c r="S22" s="50">
        <v>5</v>
      </c>
    </row>
    <row r="23" spans="1:19" ht="15" customHeight="1">
      <c r="A23" s="3" t="s">
        <v>37</v>
      </c>
      <c r="B23" s="36" t="s">
        <v>38</v>
      </c>
      <c r="C23" s="60">
        <f t="shared" si="0"/>
        <v>13247</v>
      </c>
      <c r="D23" s="62">
        <f t="shared" si="1"/>
        <v>538</v>
      </c>
      <c r="E23" s="66">
        <f t="shared" si="2"/>
        <v>0.04061296897410734</v>
      </c>
      <c r="F23" s="39">
        <f t="shared" si="3"/>
        <v>13245</v>
      </c>
      <c r="G23" s="69">
        <f t="shared" si="4"/>
        <v>529</v>
      </c>
      <c r="H23" s="74">
        <f t="shared" si="5"/>
        <v>0.03993959984899962</v>
      </c>
      <c r="I23" s="32"/>
      <c r="J23" s="10">
        <v>12587</v>
      </c>
      <c r="K23" s="15">
        <v>660</v>
      </c>
      <c r="L23" s="16">
        <v>516</v>
      </c>
      <c r="M23" s="11">
        <v>10</v>
      </c>
      <c r="N23" s="15">
        <v>12</v>
      </c>
      <c r="O23" s="51">
        <v>12578</v>
      </c>
      <c r="P23" s="52">
        <v>667</v>
      </c>
      <c r="Q23" s="51">
        <v>509</v>
      </c>
      <c r="R23" s="53">
        <v>11</v>
      </c>
      <c r="S23" s="52">
        <v>9</v>
      </c>
    </row>
    <row r="24" spans="1:19" ht="15" customHeight="1">
      <c r="A24" s="34" t="s">
        <v>39</v>
      </c>
      <c r="B24" s="35" t="s">
        <v>40</v>
      </c>
      <c r="C24" s="59">
        <f t="shared" si="0"/>
        <v>12348</v>
      </c>
      <c r="D24" s="61">
        <f t="shared" si="1"/>
        <v>1062</v>
      </c>
      <c r="E24" s="65">
        <f t="shared" si="2"/>
        <v>0.08600583090379009</v>
      </c>
      <c r="F24" s="38">
        <f t="shared" si="3"/>
        <v>12345</v>
      </c>
      <c r="G24" s="68">
        <f t="shared" si="4"/>
        <v>1023</v>
      </c>
      <c r="H24" s="73">
        <f t="shared" si="5"/>
        <v>0.08286755771567436</v>
      </c>
      <c r="I24" s="32"/>
      <c r="J24" s="13">
        <v>11595</v>
      </c>
      <c r="K24" s="14">
        <v>753</v>
      </c>
      <c r="L24" s="29">
        <v>1046</v>
      </c>
      <c r="M24" s="12">
        <v>5</v>
      </c>
      <c r="N24" s="18">
        <v>11</v>
      </c>
      <c r="O24" s="46">
        <v>11550</v>
      </c>
      <c r="P24" s="47">
        <v>795</v>
      </c>
      <c r="Q24" s="48">
        <v>1003</v>
      </c>
      <c r="R24" s="49">
        <v>6</v>
      </c>
      <c r="S24" s="50">
        <v>14</v>
      </c>
    </row>
    <row r="25" spans="1:19" ht="15" customHeight="1">
      <c r="A25" s="3" t="s">
        <v>41</v>
      </c>
      <c r="B25" s="36" t="s">
        <v>42</v>
      </c>
      <c r="C25" s="60">
        <f t="shared" si="0"/>
        <v>5907</v>
      </c>
      <c r="D25" s="62">
        <f t="shared" si="1"/>
        <v>800</v>
      </c>
      <c r="E25" s="66">
        <f t="shared" si="2"/>
        <v>0.13543253766717453</v>
      </c>
      <c r="F25" s="39">
        <f t="shared" si="3"/>
        <v>5901</v>
      </c>
      <c r="G25" s="69">
        <f t="shared" si="4"/>
        <v>785</v>
      </c>
      <c r="H25" s="74">
        <f t="shared" si="5"/>
        <v>0.13302830028808676</v>
      </c>
      <c r="I25" s="32"/>
      <c r="J25" s="10">
        <v>5397</v>
      </c>
      <c r="K25" s="15">
        <v>510</v>
      </c>
      <c r="L25" s="16">
        <v>787</v>
      </c>
      <c r="M25" s="11">
        <v>5</v>
      </c>
      <c r="N25" s="15">
        <v>8</v>
      </c>
      <c r="O25" s="51">
        <v>5385</v>
      </c>
      <c r="P25" s="52">
        <v>516</v>
      </c>
      <c r="Q25" s="51">
        <v>770</v>
      </c>
      <c r="R25" s="53">
        <v>7</v>
      </c>
      <c r="S25" s="52">
        <v>8</v>
      </c>
    </row>
    <row r="26" spans="1:19" ht="15" customHeight="1">
      <c r="A26" s="34" t="s">
        <v>43</v>
      </c>
      <c r="B26" s="35" t="s">
        <v>44</v>
      </c>
      <c r="C26" s="59">
        <f t="shared" si="0"/>
        <v>17331</v>
      </c>
      <c r="D26" s="61">
        <f t="shared" si="1"/>
        <v>3053</v>
      </c>
      <c r="E26" s="65">
        <f t="shared" si="2"/>
        <v>0.1761583290058277</v>
      </c>
      <c r="F26" s="38">
        <f t="shared" si="3"/>
        <v>17345</v>
      </c>
      <c r="G26" s="68">
        <f t="shared" si="4"/>
        <v>3009</v>
      </c>
      <c r="H26" s="73">
        <f t="shared" si="5"/>
        <v>0.17347938887287404</v>
      </c>
      <c r="I26" s="32"/>
      <c r="J26" s="13">
        <v>15876</v>
      </c>
      <c r="K26" s="14">
        <v>1455</v>
      </c>
      <c r="L26" s="29">
        <v>2961</v>
      </c>
      <c r="M26" s="12">
        <v>59</v>
      </c>
      <c r="N26" s="18">
        <v>33</v>
      </c>
      <c r="O26" s="46">
        <v>15833</v>
      </c>
      <c r="P26" s="47">
        <v>1512</v>
      </c>
      <c r="Q26" s="48">
        <v>2901</v>
      </c>
      <c r="R26" s="49">
        <v>75</v>
      </c>
      <c r="S26" s="50">
        <v>33</v>
      </c>
    </row>
    <row r="27" spans="1:19" ht="15" customHeight="1">
      <c r="A27" s="3" t="s">
        <v>45</v>
      </c>
      <c r="B27" s="36" t="s">
        <v>46</v>
      </c>
      <c r="C27" s="60">
        <f t="shared" si="0"/>
        <v>10475</v>
      </c>
      <c r="D27" s="62">
        <f t="shared" si="1"/>
        <v>1227</v>
      </c>
      <c r="E27" s="66">
        <f t="shared" si="2"/>
        <v>0.11713603818615752</v>
      </c>
      <c r="F27" s="39">
        <f t="shared" si="3"/>
        <v>10472</v>
      </c>
      <c r="G27" s="69">
        <f t="shared" si="4"/>
        <v>1167</v>
      </c>
      <c r="H27" s="74">
        <f t="shared" si="5"/>
        <v>0.11144003055767762</v>
      </c>
      <c r="I27" s="32"/>
      <c r="J27" s="10">
        <v>9985</v>
      </c>
      <c r="K27" s="15">
        <v>490</v>
      </c>
      <c r="L27" s="16">
        <v>1200</v>
      </c>
      <c r="M27" s="11">
        <v>11</v>
      </c>
      <c r="N27" s="15">
        <v>16</v>
      </c>
      <c r="O27" s="51">
        <v>9946</v>
      </c>
      <c r="P27" s="52">
        <v>526</v>
      </c>
      <c r="Q27" s="51">
        <v>1134</v>
      </c>
      <c r="R27" s="53">
        <v>17</v>
      </c>
      <c r="S27" s="52">
        <v>16</v>
      </c>
    </row>
    <row r="28" spans="1:19" ht="15" customHeight="1">
      <c r="A28" s="34" t="s">
        <v>47</v>
      </c>
      <c r="B28" s="35" t="s">
        <v>48</v>
      </c>
      <c r="C28" s="59">
        <f t="shared" si="0"/>
        <v>5519</v>
      </c>
      <c r="D28" s="61">
        <f t="shared" si="1"/>
        <v>576</v>
      </c>
      <c r="E28" s="65">
        <f t="shared" si="2"/>
        <v>0.10436673310382316</v>
      </c>
      <c r="F28" s="38">
        <f t="shared" si="3"/>
        <v>5529</v>
      </c>
      <c r="G28" s="68">
        <f t="shared" si="4"/>
        <v>503</v>
      </c>
      <c r="H28" s="73">
        <f t="shared" si="5"/>
        <v>0.09097485982998733</v>
      </c>
      <c r="I28" s="32"/>
      <c r="J28" s="13">
        <v>5191</v>
      </c>
      <c r="K28" s="14">
        <v>328</v>
      </c>
      <c r="L28" s="29">
        <v>564</v>
      </c>
      <c r="M28" s="12">
        <v>2</v>
      </c>
      <c r="N28" s="18">
        <v>10</v>
      </c>
      <c r="O28" s="46">
        <v>5176</v>
      </c>
      <c r="P28" s="47">
        <v>353</v>
      </c>
      <c r="Q28" s="48">
        <v>490</v>
      </c>
      <c r="R28" s="49">
        <v>4</v>
      </c>
      <c r="S28" s="50">
        <v>9</v>
      </c>
    </row>
    <row r="29" spans="1:19" ht="15" customHeight="1">
      <c r="A29" s="3" t="s">
        <v>49</v>
      </c>
      <c r="B29" s="36" t="s">
        <v>50</v>
      </c>
      <c r="C29" s="60">
        <f t="shared" si="0"/>
        <v>6975</v>
      </c>
      <c r="D29" s="62">
        <f t="shared" si="1"/>
        <v>514</v>
      </c>
      <c r="E29" s="66">
        <f t="shared" si="2"/>
        <v>0.07369175627240143</v>
      </c>
      <c r="F29" s="39">
        <f t="shared" si="3"/>
        <v>6971</v>
      </c>
      <c r="G29" s="69">
        <f t="shared" si="4"/>
        <v>526</v>
      </c>
      <c r="H29" s="74">
        <f t="shared" si="5"/>
        <v>0.07545545832735619</v>
      </c>
      <c r="I29" s="32"/>
      <c r="J29" s="10">
        <v>6468</v>
      </c>
      <c r="K29" s="15">
        <v>507</v>
      </c>
      <c r="L29" s="16">
        <v>501</v>
      </c>
      <c r="M29" s="11">
        <v>6</v>
      </c>
      <c r="N29" s="15">
        <v>7</v>
      </c>
      <c r="O29" s="51">
        <v>6450</v>
      </c>
      <c r="P29" s="52">
        <v>521</v>
      </c>
      <c r="Q29" s="51">
        <v>512</v>
      </c>
      <c r="R29" s="53">
        <v>7</v>
      </c>
      <c r="S29" s="52">
        <v>7</v>
      </c>
    </row>
    <row r="30" spans="1:19" ht="15" customHeight="1">
      <c r="A30" s="34" t="s">
        <v>51</v>
      </c>
      <c r="B30" s="35" t="s">
        <v>52</v>
      </c>
      <c r="C30" s="59">
        <f t="shared" si="0"/>
        <v>5502</v>
      </c>
      <c r="D30" s="61">
        <f t="shared" si="1"/>
        <v>480</v>
      </c>
      <c r="E30" s="65">
        <f t="shared" si="2"/>
        <v>0.08724100327153762</v>
      </c>
      <c r="F30" s="38">
        <f t="shared" si="3"/>
        <v>5497</v>
      </c>
      <c r="G30" s="68">
        <f t="shared" si="4"/>
        <v>467</v>
      </c>
      <c r="H30" s="73">
        <f t="shared" si="5"/>
        <v>0.08495543023467346</v>
      </c>
      <c r="I30" s="32"/>
      <c r="J30" s="13">
        <v>4961</v>
      </c>
      <c r="K30" s="14">
        <v>541</v>
      </c>
      <c r="L30" s="29">
        <v>467</v>
      </c>
      <c r="M30" s="12">
        <v>9</v>
      </c>
      <c r="N30" s="18">
        <v>4</v>
      </c>
      <c r="O30" s="46">
        <v>4933</v>
      </c>
      <c r="P30" s="47">
        <v>564</v>
      </c>
      <c r="Q30" s="48">
        <v>459</v>
      </c>
      <c r="R30" s="49">
        <v>3</v>
      </c>
      <c r="S30" s="50">
        <v>5</v>
      </c>
    </row>
    <row r="31" spans="1:19" ht="15" customHeight="1">
      <c r="A31" s="3" t="s">
        <v>53</v>
      </c>
      <c r="B31" s="36" t="s">
        <v>54</v>
      </c>
      <c r="C31" s="60">
        <f t="shared" si="0"/>
        <v>130169</v>
      </c>
      <c r="D31" s="62">
        <f t="shared" si="1"/>
        <v>18425</v>
      </c>
      <c r="E31" s="66">
        <f t="shared" si="2"/>
        <v>0.141546758444791</v>
      </c>
      <c r="F31" s="39">
        <f t="shared" si="3"/>
        <v>130821</v>
      </c>
      <c r="G31" s="69">
        <f t="shared" si="4"/>
        <v>18393</v>
      </c>
      <c r="H31" s="74">
        <f t="shared" si="5"/>
        <v>0.1405966931914601</v>
      </c>
      <c r="I31" s="32"/>
      <c r="J31" s="10">
        <v>99999</v>
      </c>
      <c r="K31" s="15">
        <v>30170</v>
      </c>
      <c r="L31" s="16">
        <v>16783</v>
      </c>
      <c r="M31" s="11">
        <v>1230</v>
      </c>
      <c r="N31" s="15">
        <v>412</v>
      </c>
      <c r="O31" s="51">
        <v>100425</v>
      </c>
      <c r="P31" s="52">
        <v>30396</v>
      </c>
      <c r="Q31" s="51">
        <v>16536</v>
      </c>
      <c r="R31" s="53">
        <v>1438</v>
      </c>
      <c r="S31" s="52">
        <v>419</v>
      </c>
    </row>
    <row r="32" spans="1:19" ht="15" customHeight="1">
      <c r="A32" s="34" t="s">
        <v>55</v>
      </c>
      <c r="B32" s="35" t="s">
        <v>56</v>
      </c>
      <c r="C32" s="59">
        <f t="shared" si="0"/>
        <v>15214</v>
      </c>
      <c r="D32" s="61">
        <f t="shared" si="1"/>
        <v>552</v>
      </c>
      <c r="E32" s="65">
        <f t="shared" si="2"/>
        <v>0.03628237149993427</v>
      </c>
      <c r="F32" s="38">
        <f t="shared" si="3"/>
        <v>15187</v>
      </c>
      <c r="G32" s="68">
        <f t="shared" si="4"/>
        <v>549</v>
      </c>
      <c r="H32" s="73">
        <f t="shared" si="5"/>
        <v>0.036149338249818926</v>
      </c>
      <c r="I32" s="32"/>
      <c r="J32" s="13">
        <v>14133</v>
      </c>
      <c r="K32" s="14">
        <v>1081</v>
      </c>
      <c r="L32" s="29">
        <v>540</v>
      </c>
      <c r="M32" s="12">
        <v>3</v>
      </c>
      <c r="N32" s="18">
        <v>9</v>
      </c>
      <c r="O32" s="46">
        <v>14133</v>
      </c>
      <c r="P32" s="47">
        <v>1054</v>
      </c>
      <c r="Q32" s="48">
        <v>533</v>
      </c>
      <c r="R32" s="49">
        <v>7</v>
      </c>
      <c r="S32" s="50">
        <v>9</v>
      </c>
    </row>
    <row r="33" spans="1:19" ht="15" customHeight="1">
      <c r="A33" s="3" t="s">
        <v>57</v>
      </c>
      <c r="B33" s="36" t="s">
        <v>58</v>
      </c>
      <c r="C33" s="60">
        <f t="shared" si="0"/>
        <v>8206</v>
      </c>
      <c r="D33" s="62">
        <f t="shared" si="1"/>
        <v>455</v>
      </c>
      <c r="E33" s="66">
        <f t="shared" si="2"/>
        <v>0.05544723373141604</v>
      </c>
      <c r="F33" s="39">
        <f t="shared" si="3"/>
        <v>8201</v>
      </c>
      <c r="G33" s="69">
        <f t="shared" si="4"/>
        <v>442</v>
      </c>
      <c r="H33" s="74">
        <f t="shared" si="5"/>
        <v>0.05389586635776125</v>
      </c>
      <c r="I33" s="32"/>
      <c r="J33" s="10">
        <v>7669</v>
      </c>
      <c r="K33" s="15">
        <v>537</v>
      </c>
      <c r="L33" s="16">
        <v>446</v>
      </c>
      <c r="M33" s="11">
        <v>2</v>
      </c>
      <c r="N33" s="15">
        <v>7</v>
      </c>
      <c r="O33" s="51">
        <v>7629</v>
      </c>
      <c r="P33" s="52">
        <v>572</v>
      </c>
      <c r="Q33" s="51">
        <v>437</v>
      </c>
      <c r="R33" s="53">
        <v>1</v>
      </c>
      <c r="S33" s="52">
        <v>4</v>
      </c>
    </row>
    <row r="34" spans="1:19" ht="15" customHeight="1">
      <c r="A34" s="34" t="s">
        <v>59</v>
      </c>
      <c r="B34" s="35" t="s">
        <v>60</v>
      </c>
      <c r="C34" s="59">
        <f t="shared" si="0"/>
        <v>4396</v>
      </c>
      <c r="D34" s="61">
        <f t="shared" si="1"/>
        <v>225</v>
      </c>
      <c r="E34" s="65">
        <f t="shared" si="2"/>
        <v>0.051182893539581435</v>
      </c>
      <c r="F34" s="38">
        <f t="shared" si="3"/>
        <v>4408</v>
      </c>
      <c r="G34" s="68">
        <f t="shared" si="4"/>
        <v>210</v>
      </c>
      <c r="H34" s="73">
        <f t="shared" si="5"/>
        <v>0.04764065335753176</v>
      </c>
      <c r="I34" s="32"/>
      <c r="J34" s="13">
        <v>4151</v>
      </c>
      <c r="K34" s="14">
        <v>245</v>
      </c>
      <c r="L34" s="29">
        <v>216</v>
      </c>
      <c r="M34" s="12">
        <v>3</v>
      </c>
      <c r="N34" s="18">
        <v>6</v>
      </c>
      <c r="O34" s="46">
        <v>4149</v>
      </c>
      <c r="P34" s="47">
        <v>259</v>
      </c>
      <c r="Q34" s="48">
        <v>203</v>
      </c>
      <c r="R34" s="49">
        <v>5</v>
      </c>
      <c r="S34" s="50">
        <v>2</v>
      </c>
    </row>
    <row r="35" spans="1:19" ht="15" customHeight="1">
      <c r="A35" s="3" t="s">
        <v>61</v>
      </c>
      <c r="B35" s="36" t="s">
        <v>62</v>
      </c>
      <c r="C35" s="60">
        <f t="shared" si="0"/>
        <v>5887</v>
      </c>
      <c r="D35" s="62">
        <f t="shared" si="1"/>
        <v>580</v>
      </c>
      <c r="E35" s="66">
        <f t="shared" si="2"/>
        <v>0.09852216748768473</v>
      </c>
      <c r="F35" s="39">
        <f t="shared" si="3"/>
        <v>5888</v>
      </c>
      <c r="G35" s="69">
        <f t="shared" si="4"/>
        <v>573</v>
      </c>
      <c r="H35" s="74">
        <f t="shared" si="5"/>
        <v>0.09731657608695653</v>
      </c>
      <c r="I35" s="32"/>
      <c r="J35" s="10">
        <v>5659</v>
      </c>
      <c r="K35" s="15">
        <v>228</v>
      </c>
      <c r="L35" s="16">
        <v>558</v>
      </c>
      <c r="M35" s="11">
        <v>3</v>
      </c>
      <c r="N35" s="15">
        <v>19</v>
      </c>
      <c r="O35" s="51">
        <v>5660</v>
      </c>
      <c r="P35" s="52">
        <v>228</v>
      </c>
      <c r="Q35" s="51">
        <v>544</v>
      </c>
      <c r="R35" s="53">
        <v>5</v>
      </c>
      <c r="S35" s="52">
        <v>24</v>
      </c>
    </row>
    <row r="36" spans="1:19" ht="15" customHeight="1">
      <c r="A36" s="34" t="s">
        <v>63</v>
      </c>
      <c r="B36" s="35" t="s">
        <v>64</v>
      </c>
      <c r="C36" s="59">
        <f t="shared" si="0"/>
        <v>30713</v>
      </c>
      <c r="D36" s="61">
        <f t="shared" si="1"/>
        <v>2313</v>
      </c>
      <c r="E36" s="65">
        <f t="shared" si="2"/>
        <v>0.07531012926122489</v>
      </c>
      <c r="F36" s="38">
        <f t="shared" si="3"/>
        <v>30755</v>
      </c>
      <c r="G36" s="68">
        <f t="shared" si="4"/>
        <v>2276</v>
      </c>
      <c r="H36" s="73">
        <f t="shared" si="5"/>
        <v>0.07400422695496667</v>
      </c>
      <c r="I36" s="32"/>
      <c r="J36" s="13">
        <v>26549</v>
      </c>
      <c r="K36" s="14">
        <v>4164</v>
      </c>
      <c r="L36" s="29">
        <v>2209</v>
      </c>
      <c r="M36" s="12">
        <v>41</v>
      </c>
      <c r="N36" s="18">
        <v>63</v>
      </c>
      <c r="O36" s="46">
        <v>26549</v>
      </c>
      <c r="P36" s="47">
        <v>4206</v>
      </c>
      <c r="Q36" s="48">
        <v>2137</v>
      </c>
      <c r="R36" s="49">
        <v>79</v>
      </c>
      <c r="S36" s="50">
        <v>60</v>
      </c>
    </row>
    <row r="37" spans="1:19" ht="15" customHeight="1">
      <c r="A37" s="3" t="s">
        <v>65</v>
      </c>
      <c r="B37" s="36" t="s">
        <v>66</v>
      </c>
      <c r="C37" s="60">
        <f t="shared" si="0"/>
        <v>8907</v>
      </c>
      <c r="D37" s="62">
        <f t="shared" si="1"/>
        <v>754</v>
      </c>
      <c r="E37" s="66">
        <f t="shared" si="2"/>
        <v>0.08465252048950264</v>
      </c>
      <c r="F37" s="39">
        <f t="shared" si="3"/>
        <v>8991</v>
      </c>
      <c r="G37" s="69">
        <f t="shared" si="4"/>
        <v>773</v>
      </c>
      <c r="H37" s="74">
        <f t="shared" si="5"/>
        <v>0.08597486375264153</v>
      </c>
      <c r="I37" s="32"/>
      <c r="J37" s="10">
        <v>8612</v>
      </c>
      <c r="K37" s="15">
        <v>295</v>
      </c>
      <c r="L37" s="16">
        <v>743</v>
      </c>
      <c r="M37" s="11">
        <v>2</v>
      </c>
      <c r="N37" s="15">
        <v>9</v>
      </c>
      <c r="O37" s="51">
        <v>8689</v>
      </c>
      <c r="P37" s="52">
        <v>302</v>
      </c>
      <c r="Q37" s="51">
        <v>758</v>
      </c>
      <c r="R37" s="53">
        <v>3</v>
      </c>
      <c r="S37" s="52">
        <v>12</v>
      </c>
    </row>
    <row r="38" spans="1:19" ht="15" customHeight="1">
      <c r="A38" s="34" t="s">
        <v>67</v>
      </c>
      <c r="B38" s="35" t="s">
        <v>68</v>
      </c>
      <c r="C38" s="59">
        <f t="shared" si="0"/>
        <v>8808</v>
      </c>
      <c r="D38" s="61">
        <f t="shared" si="1"/>
        <v>516</v>
      </c>
      <c r="E38" s="65">
        <f t="shared" si="2"/>
        <v>0.05858310626702997</v>
      </c>
      <c r="F38" s="38">
        <f t="shared" si="3"/>
        <v>8826</v>
      </c>
      <c r="G38" s="68">
        <f t="shared" si="4"/>
        <v>504</v>
      </c>
      <c r="H38" s="73">
        <f t="shared" si="5"/>
        <v>0.05710401087695445</v>
      </c>
      <c r="I38" s="32"/>
      <c r="J38" s="13">
        <v>8401</v>
      </c>
      <c r="K38" s="14">
        <v>407</v>
      </c>
      <c r="L38" s="29">
        <v>505</v>
      </c>
      <c r="M38" s="12">
        <v>2</v>
      </c>
      <c r="N38" s="18">
        <v>9</v>
      </c>
      <c r="O38" s="46">
        <v>8409</v>
      </c>
      <c r="P38" s="47">
        <v>417</v>
      </c>
      <c r="Q38" s="48">
        <v>492</v>
      </c>
      <c r="R38" s="49">
        <v>2</v>
      </c>
      <c r="S38" s="50">
        <v>10</v>
      </c>
    </row>
    <row r="39" spans="1:19" ht="15" customHeight="1">
      <c r="A39" s="3" t="s">
        <v>69</v>
      </c>
      <c r="B39" s="36" t="s">
        <v>70</v>
      </c>
      <c r="C39" s="60">
        <f t="shared" si="0"/>
        <v>8977</v>
      </c>
      <c r="D39" s="62">
        <f t="shared" si="1"/>
        <v>307</v>
      </c>
      <c r="E39" s="66">
        <f t="shared" si="2"/>
        <v>0.034198507296424194</v>
      </c>
      <c r="F39" s="39">
        <f t="shared" si="3"/>
        <v>8979</v>
      </c>
      <c r="G39" s="69">
        <f t="shared" si="4"/>
        <v>304</v>
      </c>
      <c r="H39" s="74">
        <f t="shared" si="5"/>
        <v>0.03385677692393362</v>
      </c>
      <c r="I39" s="32"/>
      <c r="J39" s="10">
        <v>8509</v>
      </c>
      <c r="K39" s="15">
        <v>468</v>
      </c>
      <c r="L39" s="16">
        <v>288</v>
      </c>
      <c r="M39" s="11">
        <v>7</v>
      </c>
      <c r="N39" s="15">
        <v>12</v>
      </c>
      <c r="O39" s="51">
        <v>8507</v>
      </c>
      <c r="P39" s="52">
        <v>472</v>
      </c>
      <c r="Q39" s="51">
        <v>282</v>
      </c>
      <c r="R39" s="53">
        <v>11</v>
      </c>
      <c r="S39" s="52">
        <v>11</v>
      </c>
    </row>
    <row r="40" spans="1:19" ht="15" customHeight="1">
      <c r="A40" s="34" t="s">
        <v>71</v>
      </c>
      <c r="B40" s="35" t="s">
        <v>72</v>
      </c>
      <c r="C40" s="59">
        <f t="shared" si="0"/>
        <v>8023</v>
      </c>
      <c r="D40" s="61">
        <f t="shared" si="1"/>
        <v>1124</v>
      </c>
      <c r="E40" s="65">
        <f t="shared" si="2"/>
        <v>0.1400972204910881</v>
      </c>
      <c r="F40" s="38">
        <f t="shared" si="3"/>
        <v>8017</v>
      </c>
      <c r="G40" s="68">
        <f t="shared" si="4"/>
        <v>1066</v>
      </c>
      <c r="H40" s="73">
        <f t="shared" si="5"/>
        <v>0.13296744418111514</v>
      </c>
      <c r="I40" s="32"/>
      <c r="J40" s="13">
        <v>7804</v>
      </c>
      <c r="K40" s="14">
        <v>219</v>
      </c>
      <c r="L40" s="29">
        <v>1046</v>
      </c>
      <c r="M40" s="12">
        <v>7</v>
      </c>
      <c r="N40" s="18">
        <v>71</v>
      </c>
      <c r="O40" s="46">
        <v>7792</v>
      </c>
      <c r="P40" s="47">
        <v>225</v>
      </c>
      <c r="Q40" s="48">
        <v>982</v>
      </c>
      <c r="R40" s="49">
        <v>15</v>
      </c>
      <c r="S40" s="50">
        <v>69</v>
      </c>
    </row>
    <row r="41" spans="1:19" ht="15" customHeight="1">
      <c r="A41" s="3" t="s">
        <v>73</v>
      </c>
      <c r="B41" s="36" t="s">
        <v>74</v>
      </c>
      <c r="C41" s="60">
        <f t="shared" si="0"/>
        <v>7150</v>
      </c>
      <c r="D41" s="62">
        <f t="shared" si="1"/>
        <v>567</v>
      </c>
      <c r="E41" s="66">
        <f t="shared" si="2"/>
        <v>0.0793006993006993</v>
      </c>
      <c r="F41" s="39">
        <f t="shared" si="3"/>
        <v>7128</v>
      </c>
      <c r="G41" s="69">
        <f t="shared" si="4"/>
        <v>576</v>
      </c>
      <c r="H41" s="74">
        <f t="shared" si="5"/>
        <v>0.08080808080808081</v>
      </c>
      <c r="I41" s="32"/>
      <c r="J41" s="10">
        <v>6700</v>
      </c>
      <c r="K41" s="15">
        <v>450</v>
      </c>
      <c r="L41" s="16">
        <v>538</v>
      </c>
      <c r="M41" s="11">
        <v>18</v>
      </c>
      <c r="N41" s="15">
        <v>11</v>
      </c>
      <c r="O41" s="51">
        <v>6700</v>
      </c>
      <c r="P41" s="52">
        <v>428</v>
      </c>
      <c r="Q41" s="51">
        <v>547</v>
      </c>
      <c r="R41" s="53">
        <v>18</v>
      </c>
      <c r="S41" s="52">
        <v>11</v>
      </c>
    </row>
    <row r="42" spans="1:19" ht="15" customHeight="1">
      <c r="A42" s="34" t="s">
        <v>75</v>
      </c>
      <c r="B42" s="35" t="s">
        <v>76</v>
      </c>
      <c r="C42" s="59">
        <f t="shared" si="0"/>
        <v>7071</v>
      </c>
      <c r="D42" s="61">
        <f t="shared" si="1"/>
        <v>1143</v>
      </c>
      <c r="E42" s="65">
        <f t="shared" si="2"/>
        <v>0.16164616037335597</v>
      </c>
      <c r="F42" s="38">
        <f t="shared" si="3"/>
        <v>7070</v>
      </c>
      <c r="G42" s="68">
        <f t="shared" si="4"/>
        <v>1109</v>
      </c>
      <c r="H42" s="73">
        <f t="shared" si="5"/>
        <v>0.15685997171145685</v>
      </c>
      <c r="I42" s="32"/>
      <c r="J42" s="13">
        <v>6765</v>
      </c>
      <c r="K42" s="14">
        <v>306</v>
      </c>
      <c r="L42" s="29">
        <v>1116</v>
      </c>
      <c r="M42" s="12">
        <v>5</v>
      </c>
      <c r="N42" s="18">
        <v>22</v>
      </c>
      <c r="O42" s="46">
        <v>6763</v>
      </c>
      <c r="P42" s="47">
        <v>307</v>
      </c>
      <c r="Q42" s="48">
        <v>1072</v>
      </c>
      <c r="R42" s="49">
        <v>12</v>
      </c>
      <c r="S42" s="50">
        <v>25</v>
      </c>
    </row>
    <row r="43" spans="1:19" ht="15" customHeight="1">
      <c r="A43" s="3" t="s">
        <v>77</v>
      </c>
      <c r="B43" s="36" t="s">
        <v>78</v>
      </c>
      <c r="C43" s="60">
        <f t="shared" si="0"/>
        <v>3668</v>
      </c>
      <c r="D43" s="62">
        <f t="shared" si="1"/>
        <v>294</v>
      </c>
      <c r="E43" s="66">
        <f t="shared" si="2"/>
        <v>0.08015267175572519</v>
      </c>
      <c r="F43" s="39">
        <f t="shared" si="3"/>
        <v>3772</v>
      </c>
      <c r="G43" s="69">
        <f t="shared" si="4"/>
        <v>281</v>
      </c>
      <c r="H43" s="74">
        <f t="shared" si="5"/>
        <v>0.07449628844114528</v>
      </c>
      <c r="I43" s="32"/>
      <c r="J43" s="10">
        <v>3277</v>
      </c>
      <c r="K43" s="15">
        <v>391</v>
      </c>
      <c r="L43" s="16">
        <v>287</v>
      </c>
      <c r="M43" s="11">
        <v>6</v>
      </c>
      <c r="N43" s="15">
        <v>1</v>
      </c>
      <c r="O43" s="51">
        <v>3363</v>
      </c>
      <c r="P43" s="52">
        <v>409</v>
      </c>
      <c r="Q43" s="51">
        <v>276</v>
      </c>
      <c r="R43" s="53">
        <v>5</v>
      </c>
      <c r="S43" s="52">
        <v>0</v>
      </c>
    </row>
    <row r="44" spans="1:19" ht="15" customHeight="1">
      <c r="A44" s="34" t="s">
        <v>79</v>
      </c>
      <c r="B44" s="35" t="s">
        <v>126</v>
      </c>
      <c r="C44" s="59">
        <f t="shared" si="0"/>
        <v>20989</v>
      </c>
      <c r="D44" s="61">
        <f t="shared" si="1"/>
        <v>2468</v>
      </c>
      <c r="E44" s="65">
        <f t="shared" si="2"/>
        <v>0.11758540187717376</v>
      </c>
      <c r="F44" s="38">
        <f t="shared" si="3"/>
        <v>21044</v>
      </c>
      <c r="G44" s="68">
        <f t="shared" si="4"/>
        <v>2362</v>
      </c>
      <c r="H44" s="73">
        <f t="shared" si="5"/>
        <v>0.11224101881771527</v>
      </c>
      <c r="I44" s="32"/>
      <c r="J44" s="13">
        <v>20428</v>
      </c>
      <c r="K44" s="14">
        <v>561</v>
      </c>
      <c r="L44" s="29">
        <v>2362</v>
      </c>
      <c r="M44" s="12">
        <v>15</v>
      </c>
      <c r="N44" s="18">
        <v>91</v>
      </c>
      <c r="O44" s="46">
        <v>20478</v>
      </c>
      <c r="P44" s="47">
        <v>566</v>
      </c>
      <c r="Q44" s="48">
        <v>2248</v>
      </c>
      <c r="R44" s="49">
        <v>21</v>
      </c>
      <c r="S44" s="50">
        <v>93</v>
      </c>
    </row>
    <row r="45" spans="1:19" ht="15" customHeight="1">
      <c r="A45" s="3" t="s">
        <v>80</v>
      </c>
      <c r="B45" s="36" t="s">
        <v>81</v>
      </c>
      <c r="C45" s="60">
        <f t="shared" si="0"/>
        <v>5862</v>
      </c>
      <c r="D45" s="62">
        <f t="shared" si="1"/>
        <v>267</v>
      </c>
      <c r="E45" s="66">
        <f t="shared" si="2"/>
        <v>0.045547594677584444</v>
      </c>
      <c r="F45" s="39">
        <f t="shared" si="3"/>
        <v>5857</v>
      </c>
      <c r="G45" s="69">
        <f t="shared" si="4"/>
        <v>262</v>
      </c>
      <c r="H45" s="74">
        <f t="shared" si="5"/>
        <v>0.04473279836093563</v>
      </c>
      <c r="I45" s="32"/>
      <c r="J45" s="10">
        <v>5499</v>
      </c>
      <c r="K45" s="15">
        <v>363</v>
      </c>
      <c r="L45" s="16">
        <v>258</v>
      </c>
      <c r="M45" s="11">
        <v>2</v>
      </c>
      <c r="N45" s="15">
        <v>7</v>
      </c>
      <c r="O45" s="51">
        <v>5485</v>
      </c>
      <c r="P45" s="52">
        <v>372</v>
      </c>
      <c r="Q45" s="51">
        <v>255</v>
      </c>
      <c r="R45" s="53">
        <v>2</v>
      </c>
      <c r="S45" s="52">
        <v>5</v>
      </c>
    </row>
    <row r="46" spans="1:19" ht="15" customHeight="1">
      <c r="A46" s="34" t="s">
        <v>82</v>
      </c>
      <c r="B46" s="35" t="s">
        <v>127</v>
      </c>
      <c r="C46" s="59">
        <f t="shared" si="0"/>
        <v>6659</v>
      </c>
      <c r="D46" s="61">
        <f t="shared" si="1"/>
        <v>640</v>
      </c>
      <c r="E46" s="65">
        <f t="shared" si="2"/>
        <v>0.0961105271061721</v>
      </c>
      <c r="F46" s="38">
        <f t="shared" si="3"/>
        <v>6639</v>
      </c>
      <c r="G46" s="68">
        <f t="shared" si="4"/>
        <v>596</v>
      </c>
      <c r="H46" s="73">
        <f t="shared" si="5"/>
        <v>0.08977255610784757</v>
      </c>
      <c r="I46" s="32"/>
      <c r="J46" s="13">
        <v>6343</v>
      </c>
      <c r="K46" s="14">
        <v>316</v>
      </c>
      <c r="L46" s="29">
        <v>602</v>
      </c>
      <c r="M46" s="12">
        <v>3</v>
      </c>
      <c r="N46" s="18">
        <v>35</v>
      </c>
      <c r="O46" s="46">
        <v>6329</v>
      </c>
      <c r="P46" s="47">
        <v>310</v>
      </c>
      <c r="Q46" s="48">
        <v>552</v>
      </c>
      <c r="R46" s="49">
        <v>8</v>
      </c>
      <c r="S46" s="50">
        <v>36</v>
      </c>
    </row>
    <row r="47" spans="1:19" ht="15" customHeight="1">
      <c r="A47" s="3" t="s">
        <v>83</v>
      </c>
      <c r="B47" s="36" t="s">
        <v>84</v>
      </c>
      <c r="C47" s="60">
        <f t="shared" si="0"/>
        <v>13035</v>
      </c>
      <c r="D47" s="62">
        <f t="shared" si="1"/>
        <v>1091</v>
      </c>
      <c r="E47" s="66">
        <f t="shared" si="2"/>
        <v>0.08369773686229383</v>
      </c>
      <c r="F47" s="39">
        <f t="shared" si="3"/>
        <v>13072</v>
      </c>
      <c r="G47" s="69">
        <f t="shared" si="4"/>
        <v>1078</v>
      </c>
      <c r="H47" s="74">
        <f t="shared" si="5"/>
        <v>0.08246634026927785</v>
      </c>
      <c r="I47" s="32"/>
      <c r="J47" s="10">
        <v>12703</v>
      </c>
      <c r="K47" s="15">
        <v>332</v>
      </c>
      <c r="L47" s="16">
        <v>1056</v>
      </c>
      <c r="M47" s="11">
        <v>3</v>
      </c>
      <c r="N47" s="15">
        <v>32</v>
      </c>
      <c r="O47" s="51">
        <v>12751</v>
      </c>
      <c r="P47" s="52">
        <v>321</v>
      </c>
      <c r="Q47" s="51">
        <v>1038</v>
      </c>
      <c r="R47" s="53">
        <v>10</v>
      </c>
      <c r="S47" s="52">
        <v>30</v>
      </c>
    </row>
    <row r="48" spans="1:19" ht="15" customHeight="1">
      <c r="A48" s="34" t="s">
        <v>85</v>
      </c>
      <c r="B48" s="35" t="s">
        <v>86</v>
      </c>
      <c r="C48" s="59">
        <f t="shared" si="0"/>
        <v>11779</v>
      </c>
      <c r="D48" s="61">
        <f t="shared" si="1"/>
        <v>1195</v>
      </c>
      <c r="E48" s="65">
        <f t="shared" si="2"/>
        <v>0.10145173614058918</v>
      </c>
      <c r="F48" s="38">
        <f t="shared" si="3"/>
        <v>11767</v>
      </c>
      <c r="G48" s="68">
        <f t="shared" si="4"/>
        <v>1204</v>
      </c>
      <c r="H48" s="73">
        <f t="shared" si="5"/>
        <v>0.1023200475907198</v>
      </c>
      <c r="I48" s="32"/>
      <c r="J48" s="13">
        <v>11267</v>
      </c>
      <c r="K48" s="14">
        <v>512</v>
      </c>
      <c r="L48" s="29">
        <v>1170</v>
      </c>
      <c r="M48" s="12">
        <v>9</v>
      </c>
      <c r="N48" s="18">
        <v>16</v>
      </c>
      <c r="O48" s="46">
        <v>11242</v>
      </c>
      <c r="P48" s="47">
        <v>525</v>
      </c>
      <c r="Q48" s="48">
        <v>1173</v>
      </c>
      <c r="R48" s="49">
        <v>9</v>
      </c>
      <c r="S48" s="50">
        <v>22</v>
      </c>
    </row>
    <row r="49" spans="1:19" ht="15" customHeight="1">
      <c r="A49" s="3" t="s">
        <v>87</v>
      </c>
      <c r="B49" s="36" t="s">
        <v>88</v>
      </c>
      <c r="C49" s="60">
        <f t="shared" si="0"/>
        <v>5020</v>
      </c>
      <c r="D49" s="62">
        <f t="shared" si="1"/>
        <v>439</v>
      </c>
      <c r="E49" s="66">
        <f t="shared" si="2"/>
        <v>0.08745019920318725</v>
      </c>
      <c r="F49" s="39">
        <f t="shared" si="3"/>
        <v>5093</v>
      </c>
      <c r="G49" s="69">
        <f t="shared" si="4"/>
        <v>415</v>
      </c>
      <c r="H49" s="74">
        <f t="shared" si="5"/>
        <v>0.08148439033968191</v>
      </c>
      <c r="I49" s="32"/>
      <c r="J49" s="10">
        <v>4778</v>
      </c>
      <c r="K49" s="15">
        <v>242</v>
      </c>
      <c r="L49" s="16">
        <v>433</v>
      </c>
      <c r="M49" s="11">
        <v>1</v>
      </c>
      <c r="N49" s="15">
        <v>5</v>
      </c>
      <c r="O49" s="51">
        <v>4821</v>
      </c>
      <c r="P49" s="52">
        <v>272</v>
      </c>
      <c r="Q49" s="51">
        <v>409</v>
      </c>
      <c r="R49" s="53">
        <v>0</v>
      </c>
      <c r="S49" s="52">
        <v>6</v>
      </c>
    </row>
    <row r="50" spans="1:19" ht="15" customHeight="1">
      <c r="A50" s="34" t="s">
        <v>89</v>
      </c>
      <c r="B50" s="35" t="s">
        <v>90</v>
      </c>
      <c r="C50" s="59">
        <f t="shared" si="0"/>
        <v>7833</v>
      </c>
      <c r="D50" s="61">
        <f t="shared" si="1"/>
        <v>683</v>
      </c>
      <c r="E50" s="65">
        <f t="shared" si="2"/>
        <v>0.08719519979573599</v>
      </c>
      <c r="F50" s="38">
        <f t="shared" si="3"/>
        <v>7826</v>
      </c>
      <c r="G50" s="68">
        <f t="shared" si="4"/>
        <v>706</v>
      </c>
      <c r="H50" s="73">
        <f t="shared" si="5"/>
        <v>0.09021211346792742</v>
      </c>
      <c r="I50" s="32"/>
      <c r="J50" s="13">
        <v>7278</v>
      </c>
      <c r="K50" s="14">
        <v>555</v>
      </c>
      <c r="L50" s="29">
        <v>663</v>
      </c>
      <c r="M50" s="12">
        <v>10</v>
      </c>
      <c r="N50" s="18">
        <v>10</v>
      </c>
      <c r="O50" s="46">
        <v>7263</v>
      </c>
      <c r="P50" s="47">
        <v>563</v>
      </c>
      <c r="Q50" s="48">
        <v>684</v>
      </c>
      <c r="R50" s="49">
        <v>14</v>
      </c>
      <c r="S50" s="50">
        <v>8</v>
      </c>
    </row>
    <row r="51" spans="1:19" ht="15" customHeight="1">
      <c r="A51" s="3" t="s">
        <v>91</v>
      </c>
      <c r="B51" s="36" t="s">
        <v>92</v>
      </c>
      <c r="C51" s="60">
        <f t="shared" si="0"/>
        <v>16907</v>
      </c>
      <c r="D51" s="62">
        <f t="shared" si="1"/>
        <v>2044</v>
      </c>
      <c r="E51" s="66">
        <f t="shared" si="2"/>
        <v>0.1208966700183356</v>
      </c>
      <c r="F51" s="39">
        <f t="shared" si="3"/>
        <v>16928</v>
      </c>
      <c r="G51" s="69">
        <f t="shared" si="4"/>
        <v>1967</v>
      </c>
      <c r="H51" s="74">
        <f t="shared" si="5"/>
        <v>0.11619801512287335</v>
      </c>
      <c r="I51" s="32"/>
      <c r="J51" s="10">
        <v>15820</v>
      </c>
      <c r="K51" s="15">
        <v>1087</v>
      </c>
      <c r="L51" s="16">
        <v>2008</v>
      </c>
      <c r="M51" s="11">
        <v>6</v>
      </c>
      <c r="N51" s="15">
        <v>30</v>
      </c>
      <c r="O51" s="51">
        <v>15803</v>
      </c>
      <c r="P51" s="52">
        <v>1125</v>
      </c>
      <c r="Q51" s="51">
        <v>1935</v>
      </c>
      <c r="R51" s="53">
        <v>8</v>
      </c>
      <c r="S51" s="52">
        <v>24</v>
      </c>
    </row>
    <row r="52" spans="1:19" ht="15" customHeight="1">
      <c r="A52" s="34" t="s">
        <v>93</v>
      </c>
      <c r="B52" s="35" t="s">
        <v>94</v>
      </c>
      <c r="C52" s="59">
        <f t="shared" si="0"/>
        <v>20016</v>
      </c>
      <c r="D52" s="61">
        <f t="shared" si="1"/>
        <v>2061</v>
      </c>
      <c r="E52" s="65">
        <f t="shared" si="2"/>
        <v>0.10296762589928057</v>
      </c>
      <c r="F52" s="38">
        <f t="shared" si="3"/>
        <v>20036</v>
      </c>
      <c r="G52" s="68">
        <f t="shared" si="4"/>
        <v>2016</v>
      </c>
      <c r="H52" s="73">
        <f t="shared" si="5"/>
        <v>0.10061888600519066</v>
      </c>
      <c r="I52" s="32"/>
      <c r="J52" s="13">
        <v>18927</v>
      </c>
      <c r="K52" s="14">
        <v>1089</v>
      </c>
      <c r="L52" s="29">
        <v>1995</v>
      </c>
      <c r="M52" s="12">
        <v>7</v>
      </c>
      <c r="N52" s="18">
        <v>59</v>
      </c>
      <c r="O52" s="46">
        <v>18921</v>
      </c>
      <c r="P52" s="47">
        <v>1115</v>
      </c>
      <c r="Q52" s="48">
        <v>1917</v>
      </c>
      <c r="R52" s="49">
        <v>38</v>
      </c>
      <c r="S52" s="50">
        <v>61</v>
      </c>
    </row>
    <row r="53" spans="1:19" ht="15" customHeight="1">
      <c r="A53" s="3" t="s">
        <v>95</v>
      </c>
      <c r="B53" s="36" t="s">
        <v>96</v>
      </c>
      <c r="C53" s="60">
        <f t="shared" si="0"/>
        <v>10437</v>
      </c>
      <c r="D53" s="62">
        <f t="shared" si="1"/>
        <v>1364</v>
      </c>
      <c r="E53" s="66">
        <f t="shared" si="2"/>
        <v>0.1306888952764204</v>
      </c>
      <c r="F53" s="39">
        <f t="shared" si="3"/>
        <v>10431</v>
      </c>
      <c r="G53" s="69">
        <f t="shared" si="4"/>
        <v>1274</v>
      </c>
      <c r="H53" s="74">
        <f t="shared" si="5"/>
        <v>0.12213594094525933</v>
      </c>
      <c r="I53" s="32"/>
      <c r="J53" s="10">
        <v>10160</v>
      </c>
      <c r="K53" s="15">
        <v>277</v>
      </c>
      <c r="L53" s="16">
        <v>1256</v>
      </c>
      <c r="M53" s="11">
        <v>9</v>
      </c>
      <c r="N53" s="15">
        <v>99</v>
      </c>
      <c r="O53" s="51">
        <v>10145</v>
      </c>
      <c r="P53" s="52">
        <v>286</v>
      </c>
      <c r="Q53" s="51">
        <v>1178</v>
      </c>
      <c r="R53" s="53">
        <v>6</v>
      </c>
      <c r="S53" s="52">
        <v>90</v>
      </c>
    </row>
    <row r="54" spans="1:19" ht="15" customHeight="1">
      <c r="A54" s="34" t="s">
        <v>97</v>
      </c>
      <c r="B54" s="35" t="s">
        <v>98</v>
      </c>
      <c r="C54" s="59">
        <f t="shared" si="0"/>
        <v>27851</v>
      </c>
      <c r="D54" s="61">
        <f t="shared" si="1"/>
        <v>1890</v>
      </c>
      <c r="E54" s="65">
        <f t="shared" si="2"/>
        <v>0.06786111809270762</v>
      </c>
      <c r="F54" s="38">
        <f t="shared" si="3"/>
        <v>27920</v>
      </c>
      <c r="G54" s="68">
        <f t="shared" si="4"/>
        <v>1809</v>
      </c>
      <c r="H54" s="73">
        <f t="shared" si="5"/>
        <v>0.06479226361031519</v>
      </c>
      <c r="I54" s="32"/>
      <c r="J54" s="13">
        <v>25985</v>
      </c>
      <c r="K54" s="14">
        <v>1866</v>
      </c>
      <c r="L54" s="29">
        <v>1840</v>
      </c>
      <c r="M54" s="12">
        <v>16</v>
      </c>
      <c r="N54" s="18">
        <v>34</v>
      </c>
      <c r="O54" s="46">
        <v>26030</v>
      </c>
      <c r="P54" s="47">
        <v>1890</v>
      </c>
      <c r="Q54" s="48">
        <v>1755</v>
      </c>
      <c r="R54" s="49">
        <v>21</v>
      </c>
      <c r="S54" s="50">
        <v>33</v>
      </c>
    </row>
    <row r="55" spans="1:19" ht="15" customHeight="1">
      <c r="A55" s="3" t="s">
        <v>99</v>
      </c>
      <c r="B55" s="36" t="s">
        <v>100</v>
      </c>
      <c r="C55" s="60">
        <f t="shared" si="0"/>
        <v>18353</v>
      </c>
      <c r="D55" s="62">
        <f t="shared" si="1"/>
        <v>1055</v>
      </c>
      <c r="E55" s="66">
        <f t="shared" si="2"/>
        <v>0.05748379011605732</v>
      </c>
      <c r="F55" s="39">
        <f t="shared" si="3"/>
        <v>18373</v>
      </c>
      <c r="G55" s="69">
        <f t="shared" si="4"/>
        <v>1039</v>
      </c>
      <c r="H55" s="74">
        <f t="shared" si="5"/>
        <v>0.05655037282969575</v>
      </c>
      <c r="I55" s="32"/>
      <c r="J55" s="10">
        <v>16777</v>
      </c>
      <c r="K55" s="15">
        <v>1576</v>
      </c>
      <c r="L55" s="16">
        <v>1021</v>
      </c>
      <c r="M55" s="11">
        <v>8</v>
      </c>
      <c r="N55" s="15">
        <v>26</v>
      </c>
      <c r="O55" s="51">
        <v>16804</v>
      </c>
      <c r="P55" s="52">
        <v>1569</v>
      </c>
      <c r="Q55" s="51">
        <v>998</v>
      </c>
      <c r="R55" s="53">
        <v>20</v>
      </c>
      <c r="S55" s="52">
        <v>21</v>
      </c>
    </row>
    <row r="56" spans="1:19" ht="15" customHeight="1">
      <c r="A56" s="34" t="s">
        <v>101</v>
      </c>
      <c r="B56" s="35" t="s">
        <v>102</v>
      </c>
      <c r="C56" s="59">
        <f t="shared" si="0"/>
        <v>6998</v>
      </c>
      <c r="D56" s="61">
        <f t="shared" si="1"/>
        <v>486</v>
      </c>
      <c r="E56" s="65">
        <f t="shared" si="2"/>
        <v>0.06944841383252358</v>
      </c>
      <c r="F56" s="38">
        <f t="shared" si="3"/>
        <v>7005</v>
      </c>
      <c r="G56" s="68">
        <f t="shared" si="4"/>
        <v>403</v>
      </c>
      <c r="H56" s="73">
        <f t="shared" si="5"/>
        <v>0.05753033547466096</v>
      </c>
      <c r="I56" s="32"/>
      <c r="J56" s="13">
        <v>6523</v>
      </c>
      <c r="K56" s="14">
        <v>475</v>
      </c>
      <c r="L56" s="29">
        <v>469</v>
      </c>
      <c r="M56" s="12">
        <v>5</v>
      </c>
      <c r="N56" s="18">
        <v>12</v>
      </c>
      <c r="O56" s="46">
        <v>6538</v>
      </c>
      <c r="P56" s="47">
        <v>467</v>
      </c>
      <c r="Q56" s="48">
        <v>391</v>
      </c>
      <c r="R56" s="49">
        <v>7</v>
      </c>
      <c r="S56" s="50">
        <v>5</v>
      </c>
    </row>
    <row r="57" spans="1:19" ht="15" customHeight="1">
      <c r="A57" s="3" t="s">
        <v>103</v>
      </c>
      <c r="B57" s="36" t="s">
        <v>104</v>
      </c>
      <c r="C57" s="60">
        <f t="shared" si="0"/>
        <v>15160</v>
      </c>
      <c r="D57" s="62">
        <f t="shared" si="1"/>
        <v>1286</v>
      </c>
      <c r="E57" s="66">
        <f t="shared" si="2"/>
        <v>0.08482849604221636</v>
      </c>
      <c r="F57" s="39">
        <f t="shared" si="3"/>
        <v>15155</v>
      </c>
      <c r="G57" s="69">
        <f t="shared" si="4"/>
        <v>1262</v>
      </c>
      <c r="H57" s="74">
        <f t="shared" si="5"/>
        <v>0.08327284724513362</v>
      </c>
      <c r="I57" s="32"/>
      <c r="J57" s="10">
        <v>14522</v>
      </c>
      <c r="K57" s="15">
        <v>638</v>
      </c>
      <c r="L57" s="16">
        <v>1259</v>
      </c>
      <c r="M57" s="11">
        <v>10</v>
      </c>
      <c r="N57" s="15">
        <v>17</v>
      </c>
      <c r="O57" s="51">
        <v>14523</v>
      </c>
      <c r="P57" s="52">
        <v>632</v>
      </c>
      <c r="Q57" s="51">
        <v>1231</v>
      </c>
      <c r="R57" s="53">
        <v>13</v>
      </c>
      <c r="S57" s="52">
        <v>18</v>
      </c>
    </row>
    <row r="58" spans="1:19" ht="15" customHeight="1">
      <c r="A58" s="34" t="s">
        <v>105</v>
      </c>
      <c r="B58" s="35" t="s">
        <v>106</v>
      </c>
      <c r="C58" s="59">
        <f t="shared" si="0"/>
        <v>12748</v>
      </c>
      <c r="D58" s="61">
        <f t="shared" si="1"/>
        <v>948</v>
      </c>
      <c r="E58" s="65">
        <f t="shared" si="2"/>
        <v>0.07436460621273926</v>
      </c>
      <c r="F58" s="38">
        <f t="shared" si="3"/>
        <v>12765</v>
      </c>
      <c r="G58" s="68">
        <f t="shared" si="4"/>
        <v>842</v>
      </c>
      <c r="H58" s="73">
        <f t="shared" si="5"/>
        <v>0.06596161378770074</v>
      </c>
      <c r="I58" s="32"/>
      <c r="J58" s="13">
        <v>11768</v>
      </c>
      <c r="K58" s="14">
        <v>980</v>
      </c>
      <c r="L58" s="29">
        <v>914</v>
      </c>
      <c r="M58" s="12">
        <v>12</v>
      </c>
      <c r="N58" s="18">
        <v>22</v>
      </c>
      <c r="O58" s="46">
        <v>11771</v>
      </c>
      <c r="P58" s="47">
        <v>994</v>
      </c>
      <c r="Q58" s="48">
        <v>803</v>
      </c>
      <c r="R58" s="49">
        <v>22</v>
      </c>
      <c r="S58" s="50">
        <v>17</v>
      </c>
    </row>
    <row r="59" spans="1:19" ht="15" customHeight="1">
      <c r="A59" s="3" t="s">
        <v>107</v>
      </c>
      <c r="B59" s="36" t="s">
        <v>128</v>
      </c>
      <c r="C59" s="60">
        <f t="shared" si="0"/>
        <v>6338</v>
      </c>
      <c r="D59" s="62">
        <f t="shared" si="1"/>
        <v>359</v>
      </c>
      <c r="E59" s="66">
        <f t="shared" si="2"/>
        <v>0.05664247396655096</v>
      </c>
      <c r="F59" s="39">
        <f t="shared" si="3"/>
        <v>6345</v>
      </c>
      <c r="G59" s="69">
        <f t="shared" si="4"/>
        <v>347</v>
      </c>
      <c r="H59" s="74">
        <f t="shared" si="5"/>
        <v>0.05468873128447597</v>
      </c>
      <c r="I59" s="32"/>
      <c r="J59" s="10">
        <v>5979</v>
      </c>
      <c r="K59" s="15">
        <v>359</v>
      </c>
      <c r="L59" s="16">
        <v>351</v>
      </c>
      <c r="M59" s="11">
        <v>3</v>
      </c>
      <c r="N59" s="15">
        <v>5</v>
      </c>
      <c r="O59" s="51">
        <v>5965</v>
      </c>
      <c r="P59" s="52">
        <v>380</v>
      </c>
      <c r="Q59" s="51">
        <v>338</v>
      </c>
      <c r="R59" s="53">
        <v>0</v>
      </c>
      <c r="S59" s="52">
        <v>9</v>
      </c>
    </row>
    <row r="60" spans="1:19" ht="15" customHeight="1">
      <c r="A60" s="34" t="s">
        <v>108</v>
      </c>
      <c r="B60" s="35" t="s">
        <v>109</v>
      </c>
      <c r="C60" s="59">
        <f t="shared" si="0"/>
        <v>8057</v>
      </c>
      <c r="D60" s="61">
        <f t="shared" si="1"/>
        <v>1135</v>
      </c>
      <c r="E60" s="65">
        <f t="shared" si="2"/>
        <v>0.1408712920441852</v>
      </c>
      <c r="F60" s="38">
        <f t="shared" si="3"/>
        <v>8064</v>
      </c>
      <c r="G60" s="68">
        <f t="shared" si="4"/>
        <v>1103</v>
      </c>
      <c r="H60" s="73">
        <f t="shared" si="5"/>
        <v>0.13678075396825398</v>
      </c>
      <c r="I60" s="32"/>
      <c r="J60" s="13">
        <v>7759</v>
      </c>
      <c r="K60" s="14">
        <v>298</v>
      </c>
      <c r="L60" s="29">
        <v>1105</v>
      </c>
      <c r="M60" s="12">
        <v>2</v>
      </c>
      <c r="N60" s="18">
        <v>28</v>
      </c>
      <c r="O60" s="46">
        <v>7770</v>
      </c>
      <c r="P60" s="47">
        <v>294</v>
      </c>
      <c r="Q60" s="48">
        <v>1071</v>
      </c>
      <c r="R60" s="49">
        <v>6</v>
      </c>
      <c r="S60" s="50">
        <v>26</v>
      </c>
    </row>
    <row r="61" spans="1:19" ht="15" customHeight="1">
      <c r="A61" s="3" t="s">
        <v>110</v>
      </c>
      <c r="B61" s="36" t="s">
        <v>111</v>
      </c>
      <c r="C61" s="60">
        <f t="shared" si="0"/>
        <v>8317</v>
      </c>
      <c r="D61" s="62">
        <f t="shared" si="1"/>
        <v>308</v>
      </c>
      <c r="E61" s="66">
        <f t="shared" si="2"/>
        <v>0.03703258386437417</v>
      </c>
      <c r="F61" s="39">
        <f t="shared" si="3"/>
        <v>8349</v>
      </c>
      <c r="G61" s="69">
        <f t="shared" si="4"/>
        <v>237</v>
      </c>
      <c r="H61" s="74">
        <f t="shared" si="5"/>
        <v>0.028386633129716135</v>
      </c>
      <c r="I61" s="32"/>
      <c r="J61" s="10">
        <v>8022</v>
      </c>
      <c r="K61" s="15">
        <v>295</v>
      </c>
      <c r="L61" s="16">
        <v>286</v>
      </c>
      <c r="M61" s="11">
        <v>12</v>
      </c>
      <c r="N61" s="15">
        <v>10</v>
      </c>
      <c r="O61" s="51">
        <v>8030</v>
      </c>
      <c r="P61" s="52">
        <v>319</v>
      </c>
      <c r="Q61" s="51">
        <v>224</v>
      </c>
      <c r="R61" s="53">
        <v>4</v>
      </c>
      <c r="S61" s="52">
        <v>9</v>
      </c>
    </row>
    <row r="62" spans="1:19" ht="15" customHeight="1">
      <c r="A62" s="34" t="s">
        <v>112</v>
      </c>
      <c r="B62" s="35" t="s">
        <v>113</v>
      </c>
      <c r="C62" s="59">
        <f t="shared" si="0"/>
        <v>5845</v>
      </c>
      <c r="D62" s="61">
        <f t="shared" si="1"/>
        <v>494</v>
      </c>
      <c r="E62" s="65">
        <f t="shared" si="2"/>
        <v>0.08451668092386655</v>
      </c>
      <c r="F62" s="38">
        <f t="shared" si="3"/>
        <v>5848</v>
      </c>
      <c r="G62" s="68">
        <f t="shared" si="4"/>
        <v>507</v>
      </c>
      <c r="H62" s="73">
        <f t="shared" si="5"/>
        <v>0.08669630642954856</v>
      </c>
      <c r="I62" s="32"/>
      <c r="J62" s="13">
        <v>5439</v>
      </c>
      <c r="K62" s="14">
        <v>406</v>
      </c>
      <c r="L62" s="29">
        <v>483</v>
      </c>
      <c r="M62" s="12">
        <v>3</v>
      </c>
      <c r="N62" s="18">
        <v>8</v>
      </c>
      <c r="O62" s="46">
        <v>5434</v>
      </c>
      <c r="P62" s="47">
        <v>414</v>
      </c>
      <c r="Q62" s="48">
        <v>489</v>
      </c>
      <c r="R62" s="49">
        <v>6</v>
      </c>
      <c r="S62" s="50">
        <v>12</v>
      </c>
    </row>
    <row r="63" spans="1:19" ht="15" customHeight="1">
      <c r="A63" s="3" t="s">
        <v>114</v>
      </c>
      <c r="B63" s="36" t="s">
        <v>115</v>
      </c>
      <c r="C63" s="60">
        <f t="shared" si="0"/>
        <v>15019</v>
      </c>
      <c r="D63" s="62">
        <f t="shared" si="1"/>
        <v>979</v>
      </c>
      <c r="E63" s="66">
        <f t="shared" si="2"/>
        <v>0.06518410013982288</v>
      </c>
      <c r="F63" s="39">
        <f t="shared" si="3"/>
        <v>15060</v>
      </c>
      <c r="G63" s="69">
        <f t="shared" si="4"/>
        <v>945</v>
      </c>
      <c r="H63" s="74">
        <f t="shared" si="5"/>
        <v>0.06274900398406374</v>
      </c>
      <c r="I63" s="32"/>
      <c r="J63" s="10">
        <v>14394</v>
      </c>
      <c r="K63" s="15">
        <v>625</v>
      </c>
      <c r="L63" s="16">
        <v>934</v>
      </c>
      <c r="M63" s="11">
        <v>26</v>
      </c>
      <c r="N63" s="15">
        <v>19</v>
      </c>
      <c r="O63" s="51">
        <v>14422</v>
      </c>
      <c r="P63" s="52">
        <v>638</v>
      </c>
      <c r="Q63" s="51">
        <v>907</v>
      </c>
      <c r="R63" s="53">
        <v>18</v>
      </c>
      <c r="S63" s="52">
        <v>20</v>
      </c>
    </row>
    <row r="64" spans="1:19" ht="15" customHeight="1">
      <c r="A64" s="34" t="s">
        <v>116</v>
      </c>
      <c r="B64" s="35" t="s">
        <v>117</v>
      </c>
      <c r="C64" s="59">
        <f t="shared" si="0"/>
        <v>8878</v>
      </c>
      <c r="D64" s="61">
        <f t="shared" si="1"/>
        <v>818</v>
      </c>
      <c r="E64" s="65">
        <f t="shared" si="2"/>
        <v>0.0921378688893895</v>
      </c>
      <c r="F64" s="38">
        <f t="shared" si="3"/>
        <v>8881</v>
      </c>
      <c r="G64" s="68">
        <f t="shared" si="4"/>
        <v>733</v>
      </c>
      <c r="H64" s="73">
        <f t="shared" si="5"/>
        <v>0.08253575047854972</v>
      </c>
      <c r="I64" s="32"/>
      <c r="J64" s="13">
        <v>7903</v>
      </c>
      <c r="K64" s="14">
        <v>975</v>
      </c>
      <c r="L64" s="29">
        <v>778</v>
      </c>
      <c r="M64" s="12">
        <v>27</v>
      </c>
      <c r="N64" s="18">
        <v>13</v>
      </c>
      <c r="O64" s="46">
        <v>7898</v>
      </c>
      <c r="P64" s="47">
        <v>983</v>
      </c>
      <c r="Q64" s="48">
        <v>686</v>
      </c>
      <c r="R64" s="49">
        <v>32</v>
      </c>
      <c r="S64" s="50">
        <v>15</v>
      </c>
    </row>
    <row r="65" spans="1:19" ht="15" customHeight="1">
      <c r="A65" s="3" t="s">
        <v>118</v>
      </c>
      <c r="B65" s="36" t="s">
        <v>119</v>
      </c>
      <c r="C65" s="60">
        <f t="shared" si="0"/>
        <v>183211</v>
      </c>
      <c r="D65" s="62">
        <f t="shared" si="1"/>
        <v>26664</v>
      </c>
      <c r="E65" s="66">
        <f t="shared" si="2"/>
        <v>0.14553711294627505</v>
      </c>
      <c r="F65" s="39">
        <f t="shared" si="3"/>
        <v>183226</v>
      </c>
      <c r="G65" s="69">
        <f t="shared" si="4"/>
        <v>21637</v>
      </c>
      <c r="H65" s="74">
        <f t="shared" si="5"/>
        <v>0.1180891358213354</v>
      </c>
      <c r="I65" s="32"/>
      <c r="J65" s="10">
        <v>156106</v>
      </c>
      <c r="K65" s="15">
        <v>27105</v>
      </c>
      <c r="L65" s="16">
        <v>25622</v>
      </c>
      <c r="M65" s="11">
        <v>354</v>
      </c>
      <c r="N65" s="15">
        <v>688</v>
      </c>
      <c r="O65" s="51">
        <v>156262</v>
      </c>
      <c r="P65" s="52">
        <v>26964</v>
      </c>
      <c r="Q65" s="51">
        <v>20234</v>
      </c>
      <c r="R65" s="53">
        <v>803</v>
      </c>
      <c r="S65" s="52">
        <v>600</v>
      </c>
    </row>
    <row r="66" spans="1:19" ht="15" customHeight="1">
      <c r="A66" s="34" t="s">
        <v>120</v>
      </c>
      <c r="B66" s="35" t="s">
        <v>121</v>
      </c>
      <c r="C66" s="59">
        <f t="shared" si="0"/>
        <v>42882</v>
      </c>
      <c r="D66" s="61">
        <f t="shared" si="1"/>
        <v>2845</v>
      </c>
      <c r="E66" s="65">
        <f t="shared" si="2"/>
        <v>0.06634485331840866</v>
      </c>
      <c r="F66" s="38">
        <f t="shared" si="3"/>
        <v>42925</v>
      </c>
      <c r="G66" s="68">
        <f t="shared" si="4"/>
        <v>2864</v>
      </c>
      <c r="H66" s="73">
        <f t="shared" si="5"/>
        <v>0.06672102504368084</v>
      </c>
      <c r="I66" s="32"/>
      <c r="J66" s="13">
        <v>37569</v>
      </c>
      <c r="K66" s="14">
        <v>5313</v>
      </c>
      <c r="L66" s="29">
        <v>2727</v>
      </c>
      <c r="M66" s="12">
        <v>56</v>
      </c>
      <c r="N66" s="18">
        <v>62</v>
      </c>
      <c r="O66" s="46">
        <v>37569</v>
      </c>
      <c r="P66" s="47">
        <v>5356</v>
      </c>
      <c r="Q66" s="48">
        <v>2694</v>
      </c>
      <c r="R66" s="49">
        <v>107</v>
      </c>
      <c r="S66" s="50">
        <v>63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9153</v>
      </c>
      <c r="D67" s="62">
        <f t="shared" si="1"/>
        <v>949</v>
      </c>
      <c r="E67" s="66">
        <f t="shared" si="2"/>
        <v>0.10368185294438982</v>
      </c>
      <c r="F67" s="56">
        <f t="shared" si="3"/>
        <v>9273</v>
      </c>
      <c r="G67" s="70">
        <f t="shared" si="4"/>
        <v>953</v>
      </c>
      <c r="H67" s="75">
        <f t="shared" si="5"/>
        <v>0.10277148711312413</v>
      </c>
      <c r="I67" s="32"/>
      <c r="J67" s="19">
        <v>8302</v>
      </c>
      <c r="K67" s="21">
        <v>851</v>
      </c>
      <c r="L67" s="22">
        <v>922</v>
      </c>
      <c r="M67" s="20">
        <v>12</v>
      </c>
      <c r="N67" s="21">
        <v>15</v>
      </c>
      <c r="O67" s="51">
        <v>8418</v>
      </c>
      <c r="P67" s="52">
        <v>855</v>
      </c>
      <c r="Q67" s="51">
        <v>921</v>
      </c>
      <c r="R67" s="53">
        <v>18</v>
      </c>
      <c r="S67" s="52">
        <v>14</v>
      </c>
    </row>
    <row r="68" spans="1:19" ht="25.5" customHeight="1" thickBot="1">
      <c r="A68" s="93" t="s">
        <v>129</v>
      </c>
      <c r="B68" s="94"/>
      <c r="C68" s="57">
        <f t="shared" si="0"/>
        <v>1451887</v>
      </c>
      <c r="D68" s="63">
        <f t="shared" si="1"/>
        <v>169832</v>
      </c>
      <c r="E68" s="67">
        <f t="shared" si="2"/>
        <v>0.11697329062110205</v>
      </c>
      <c r="F68" s="58">
        <f>SUM(F4:F67)</f>
        <v>1453343</v>
      </c>
      <c r="G68" s="71">
        <f t="shared" si="4"/>
        <v>162340</v>
      </c>
      <c r="H68" s="76">
        <f t="shared" si="5"/>
        <v>0.11170109189640712</v>
      </c>
      <c r="I68" s="33"/>
      <c r="J68" s="4">
        <f>SUM(J4:J67)</f>
        <v>1166443</v>
      </c>
      <c r="K68" s="6">
        <f>SUM(K4:K67)</f>
        <v>285444</v>
      </c>
      <c r="L68" s="23">
        <f>SUM(L4:L67)</f>
        <v>157222</v>
      </c>
      <c r="M68" s="5">
        <f>SUM(M4:M67)</f>
        <v>9059</v>
      </c>
      <c r="N68" s="6">
        <f>SUM(N4:N67)</f>
        <v>3551</v>
      </c>
      <c r="O68" s="43">
        <f>SUM(O4:O67)</f>
        <v>1166105</v>
      </c>
      <c r="P68" s="44">
        <f>SUM(P4:P67)</f>
        <v>287238</v>
      </c>
      <c r="Q68" s="43">
        <f>SUM(Q4:Q67)</f>
        <v>147247</v>
      </c>
      <c r="R68" s="45">
        <f>SUM(R4:R67)</f>
        <v>11716</v>
      </c>
      <c r="S68" s="44">
        <f>SUM(S4:S67)</f>
        <v>3377</v>
      </c>
    </row>
    <row r="70" spans="1:19" ht="45.75" customHeight="1">
      <c r="A70" s="92" t="s">
        <v>140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dcterms:created xsi:type="dcterms:W3CDTF">2013-01-29T15:05:56Z</dcterms:created>
  <dcterms:modified xsi:type="dcterms:W3CDTF">2022-07-12T23:25:08Z</dcterms:modified>
  <cp:category/>
  <cp:version/>
  <cp:contentType/>
  <cp:contentStatus/>
</cp:coreProperties>
</file>