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<sst xmlns="http://schemas.openxmlformats.org/spreadsheetml/2006/main" count="76" uniqueCount="28">
  <si>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</si>
  <si>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</si>
  <si>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</si>
  <si>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</si>
  <si>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</si>
  <si>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</si>
  <si>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</si>
  <si>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</si>
  <si>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</si>
  <si>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</si>
  <si>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</si>
  <si>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</si>
  <si>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</si>
  <si>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</si>
  <si>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</si>
  <si>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</si>
  <si>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</si>
  <si>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</si>
  <si>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</si>
  <si>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</si>
  <si>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</si>
  <si>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</si>
  <si>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</si>
  <si>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</si>
  <si>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</si>
  <si>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Abril 2022</t>
  </si>
  <si>
    <t>Piramide Poblacional Regimen Contributivo Departamento de Nariño
Corte: Abril 2022</t>
  </si>
  <si>
    <t>Piramide Poblacional Regimen Excepcion Departamento de Nariño
Corte: Abril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</si>
</sst>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65372842"/>
        <c:axId val="53764723"/>
      </c:barChart>
      <c:catAx>
        <c:axId val="65372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3764723"/>
        <c:crosses val="autoZero"/>
        <c:auto val="1"/>
        <c:lblOffset val="100"/>
        <c:tickLblSkip val="1"/>
        <c:noMultiLvlLbl val="0"/>
      </c:catAx>
      <c:valAx>
        <c:axId val="537647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28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6598704"/>
        <c:axId val="24018929"/>
      </c:barChart>
      <c:catAx>
        <c:axId val="65987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018929"/>
        <c:crosses val="autoZero"/>
        <c:auto val="1"/>
        <c:lblOffset val="100"/>
        <c:tickLblSkip val="1"/>
        <c:noMultiLvlLbl val="0"/>
      </c:catAx>
      <c:valAx>
        <c:axId val="240189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8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8343046"/>
        <c:axId val="60348671"/>
      </c:barChart>
      <c:catAx>
        <c:axId val="283430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348671"/>
        <c:crosses val="autoZero"/>
        <c:auto val="1"/>
        <c:lblOffset val="100"/>
        <c:tickLblSkip val="1"/>
        <c:noMultiLvlLbl val="0"/>
      </c:catAx>
      <c:valAx>
        <c:axId val="60348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430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24f93e3-2a27-4c50-aeb0-2dd1bb1b9aef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Abril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e7f15ac-ca90-4d50-9573-c6be31b93b30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Abril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f63f39b-a676-4452-a109-dd88ef524160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Abril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36042</v>
      </c>
      <c r="D4" s="4">
        <v>35104</v>
      </c>
      <c r="E4" s="4">
        <f>SUM(C4:D4)</f>
        <v>71146</v>
      </c>
      <c r="F4" s="5">
        <f aca="true" t="shared" si="0" ref="F4:F21">(C4*100/$E$21)*-1</f>
        <v>-3.096889276885548</v>
      </c>
      <c r="G4" s="5">
        <f aca="true" t="shared" si="1" ref="G4:G21">D4*100/$E$21</f>
        <v>3.016292136279626</v>
      </c>
      <c r="H4" s="1"/>
    </row>
    <row r="5" spans="2:8" ht="15">
      <c r="B5" s="3" t="s">
        <v>5</v>
      </c>
      <c r="C5" s="4">
        <v>44050</v>
      </c>
      <c r="D5" s="4">
        <v>41731</v>
      </c>
      <c r="E5" s="4">
        <f aca="true" t="shared" si="2" ref="E5:E21">SUM(C5:D5)</f>
        <v>85781</v>
      </c>
      <c r="F5" s="5">
        <f t="shared" si="0"/>
        <v>-3.7849723280286436</v>
      </c>
      <c r="G5" s="5">
        <f t="shared" si="1"/>
        <v>3.5857135123941735</v>
      </c>
      <c r="H5" s="1"/>
    </row>
    <row r="6" spans="2:8" ht="15">
      <c r="B6" s="3" t="s">
        <v>6</v>
      </c>
      <c r="C6" s="4">
        <v>49813</v>
      </c>
      <c r="D6" s="4">
        <v>47990</v>
      </c>
      <c r="E6" s="4">
        <f t="shared" si="2"/>
        <v>97803</v>
      </c>
      <c r="F6" s="5">
        <f t="shared" si="0"/>
        <v>-4.2801549733505295</v>
      </c>
      <c r="G6" s="5">
        <f t="shared" si="1"/>
        <v>4.123514688356291</v>
      </c>
      <c r="H6" s="1"/>
    </row>
    <row r="7" spans="2:8" ht="15">
      <c r="B7" s="3" t="s">
        <v>7</v>
      </c>
      <c r="C7" s="4">
        <v>55792</v>
      </c>
      <c r="D7" s="4">
        <v>54699</v>
      </c>
      <c r="E7" s="4">
        <f t="shared" si="2"/>
        <v>110491</v>
      </c>
      <c r="F7" s="5">
        <f t="shared" si="0"/>
        <v>-4.793897301370581</v>
      </c>
      <c r="G7" s="5">
        <f t="shared" si="1"/>
        <v>4.699981869939586</v>
      </c>
      <c r="H7" s="1"/>
    </row>
    <row r="8" spans="2:8" ht="15">
      <c r="B8" s="3" t="s">
        <v>8</v>
      </c>
      <c r="C8" s="4">
        <v>48321</v>
      </c>
      <c r="D8" s="4">
        <v>52637</v>
      </c>
      <c r="E8" s="4">
        <f t="shared" si="2"/>
        <v>100958</v>
      </c>
      <c r="F8" s="5">
        <f t="shared" si="0"/>
        <v>-4.1519556836020906</v>
      </c>
      <c r="G8" s="5">
        <f t="shared" si="1"/>
        <v>4.522805639737656</v>
      </c>
      <c r="H8" s="1"/>
    </row>
    <row r="9" spans="2:8" ht="15">
      <c r="B9" s="3" t="s">
        <v>9</v>
      </c>
      <c r="C9" s="4">
        <v>44414</v>
      </c>
      <c r="D9" s="4">
        <v>48662</v>
      </c>
      <c r="E9" s="4">
        <f t="shared" si="2"/>
        <v>93076</v>
      </c>
      <c r="F9" s="5">
        <f t="shared" si="0"/>
        <v>-3.81624883035333</v>
      </c>
      <c r="G9" s="5">
        <f t="shared" si="1"/>
        <v>4.18125592341725</v>
      </c>
      <c r="H9" s="1"/>
    </row>
    <row r="10" spans="2:8" ht="15">
      <c r="B10" s="3" t="s">
        <v>10</v>
      </c>
      <c r="C10" s="4">
        <v>40198</v>
      </c>
      <c r="D10" s="4">
        <v>44485</v>
      </c>
      <c r="E10" s="4">
        <f t="shared" si="2"/>
        <v>84683</v>
      </c>
      <c r="F10" s="5">
        <f t="shared" si="0"/>
        <v>-3.4539913199113603</v>
      </c>
      <c r="G10" s="5">
        <f t="shared" si="1"/>
        <v>3.8223494667957825</v>
      </c>
      <c r="H10" s="1"/>
    </row>
    <row r="11" spans="2:8" ht="15">
      <c r="B11" s="3" t="s">
        <v>11</v>
      </c>
      <c r="C11" s="4">
        <v>39491</v>
      </c>
      <c r="D11" s="4">
        <v>42917</v>
      </c>
      <c r="E11" s="4">
        <f t="shared" si="2"/>
        <v>82408</v>
      </c>
      <c r="F11" s="5">
        <f t="shared" si="0"/>
        <v>-3.393242728857643</v>
      </c>
      <c r="G11" s="5">
        <f t="shared" si="1"/>
        <v>3.687619918320211</v>
      </c>
      <c r="H11" s="1"/>
    </row>
    <row r="12" spans="2:8" ht="15">
      <c r="B12" s="3" t="s">
        <v>12</v>
      </c>
      <c r="C12" s="4">
        <v>37819</v>
      </c>
      <c r="D12" s="4">
        <v>41236</v>
      </c>
      <c r="E12" s="4">
        <f t="shared" si="2"/>
        <v>79055</v>
      </c>
      <c r="F12" s="5">
        <f t="shared" si="0"/>
        <v>-3.2495770368607326</v>
      </c>
      <c r="G12" s="5">
        <f t="shared" si="1"/>
        <v>3.5431809062108774</v>
      </c>
      <c r="H12" s="1"/>
    </row>
    <row r="13" spans="2:8" ht="15">
      <c r="B13" s="3" t="s">
        <v>13</v>
      </c>
      <c r="C13" s="4">
        <v>32583</v>
      </c>
      <c r="D13" s="4">
        <v>36208</v>
      </c>
      <c r="E13" s="4">
        <f t="shared" si="2"/>
        <v>68791</v>
      </c>
      <c r="F13" s="5">
        <f t="shared" si="0"/>
        <v>-2.799676580344093</v>
      </c>
      <c r="G13" s="5">
        <f t="shared" si="1"/>
        <v>3.1111527367369156</v>
      </c>
      <c r="H13" s="1"/>
    </row>
    <row r="14" spans="2:8" ht="15">
      <c r="B14" s="3" t="s">
        <v>14</v>
      </c>
      <c r="C14" s="4">
        <v>30672</v>
      </c>
      <c r="D14" s="4">
        <v>33952</v>
      </c>
      <c r="E14" s="4">
        <f t="shared" si="2"/>
        <v>64624</v>
      </c>
      <c r="F14" s="5">
        <f t="shared" si="0"/>
        <v>-2.635474943139491</v>
      </c>
      <c r="G14" s="5">
        <f t="shared" si="1"/>
        <v>2.91730716188941</v>
      </c>
      <c r="H14" s="1"/>
    </row>
    <row r="15" spans="2:8" ht="15">
      <c r="B15" s="3" t="s">
        <v>15</v>
      </c>
      <c r="C15" s="4">
        <v>26625</v>
      </c>
      <c r="D15" s="4">
        <v>29186</v>
      </c>
      <c r="E15" s="4">
        <f t="shared" si="2"/>
        <v>55811</v>
      </c>
      <c r="F15" s="5">
        <f t="shared" si="0"/>
        <v>-2.2877386659196968</v>
      </c>
      <c r="G15" s="5">
        <f t="shared" si="1"/>
        <v>2.5077912001326674</v>
      </c>
      <c r="H15" s="1"/>
    </row>
    <row r="16" spans="2:8" ht="15">
      <c r="B16" s="3" t="s">
        <v>16</v>
      </c>
      <c r="C16" s="4">
        <v>21719</v>
      </c>
      <c r="D16" s="4">
        <v>23924</v>
      </c>
      <c r="E16" s="4">
        <f t="shared" si="2"/>
        <v>45643</v>
      </c>
      <c r="F16" s="5">
        <f t="shared" si="0"/>
        <v>-1.8661932801919208</v>
      </c>
      <c r="G16" s="5">
        <f t="shared" si="1"/>
        <v>2.055656707735693</v>
      </c>
      <c r="H16" s="1"/>
    </row>
    <row r="17" spans="2:8" ht="15">
      <c r="B17" s="3" t="s">
        <v>17</v>
      </c>
      <c r="C17" s="4">
        <v>17480</v>
      </c>
      <c r="D17" s="4">
        <v>18973</v>
      </c>
      <c r="E17" s="4">
        <f t="shared" si="2"/>
        <v>36453</v>
      </c>
      <c r="F17" s="5">
        <f t="shared" si="0"/>
        <v>-1.5019595072404244</v>
      </c>
      <c r="G17" s="5">
        <f t="shared" si="1"/>
        <v>1.6302447214457993</v>
      </c>
      <c r="H17" s="1"/>
    </row>
    <row r="18" spans="2:8" ht="15">
      <c r="B18" s="3" t="s">
        <v>18</v>
      </c>
      <c r="C18" s="4">
        <v>14345</v>
      </c>
      <c r="D18" s="4">
        <v>15506</v>
      </c>
      <c r="E18" s="4">
        <f t="shared" si="2"/>
        <v>29851</v>
      </c>
      <c r="F18" s="5">
        <f t="shared" si="0"/>
        <v>-1.2325863347462178</v>
      </c>
      <c r="G18" s="5">
        <f t="shared" si="1"/>
        <v>1.332344629248857</v>
      </c>
      <c r="H18" s="1"/>
    </row>
    <row r="19" spans="2:8" ht="15">
      <c r="B19" s="3" t="s">
        <v>19</v>
      </c>
      <c r="C19" s="4">
        <v>10668</v>
      </c>
      <c r="D19" s="4">
        <v>12000</v>
      </c>
      <c r="E19" s="4">
        <f t="shared" si="2"/>
        <v>22668</v>
      </c>
      <c r="F19" s="5">
        <f t="shared" si="0"/>
        <v>-0.9166421065927258</v>
      </c>
      <c r="G19" s="5">
        <f t="shared" si="1"/>
        <v>1.0310934832314127</v>
      </c>
      <c r="H19" s="1"/>
    </row>
    <row r="20" spans="2:8" ht="15">
      <c r="B20" s="3" t="s">
        <v>20</v>
      </c>
      <c r="C20" s="4">
        <v>14754</v>
      </c>
      <c r="D20" s="4">
        <v>19817</v>
      </c>
      <c r="E20" s="4">
        <f t="shared" si="2"/>
        <v>34571</v>
      </c>
      <c r="F20" s="5">
        <f t="shared" si="0"/>
        <v>-1.2677294376330217</v>
      </c>
      <c r="G20" s="5">
        <f t="shared" si="1"/>
        <v>1.702764963099742</v>
      </c>
      <c r="H20" s="1"/>
    </row>
    <row r="21" spans="2:8" ht="15">
      <c r="B21" s="6" t="s">
        <v>21</v>
      </c>
      <c r="C21" s="7">
        <f>SUM(C4:C20)</f>
        <v>564786</v>
      </c>
      <c r="D21" s="7">
        <f>SUM(D4:D20)</f>
        <v>599027</v>
      </c>
      <c r="E21" s="7">
        <f t="shared" si="2"/>
        <v>1163813</v>
      </c>
      <c r="F21" s="8">
        <f t="shared" si="0"/>
        <v>-48.52893033502805</v>
      </c>
      <c r="G21" s="8">
        <f t="shared" si="1"/>
        <v>51.47106966497195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5270</v>
      </c>
      <c r="D4" s="4">
        <v>4956</v>
      </c>
      <c r="E4" s="4">
        <f>SUM(C4:D4)</f>
        <v>10226</v>
      </c>
      <c r="F4" s="5">
        <f aca="true" t="shared" si="0" ref="F4:F21">(C4*100/$E$21)*-1</f>
        <v>-1.851552563715191</v>
      </c>
      <c r="G4" s="5">
        <f aca="true" t="shared" si="1" ref="G4:G21">D4*100/$E$21</f>
        <v>1.741232354036525</v>
      </c>
      <c r="H4" s="1"/>
    </row>
    <row r="5" spans="2:8" ht="15">
      <c r="B5" s="3" t="s">
        <v>5</v>
      </c>
      <c r="C5" s="4">
        <v>6020</v>
      </c>
      <c r="D5" s="4">
        <v>5771</v>
      </c>
      <c r="E5" s="4">
        <f aca="true" t="shared" si="2" ref="E5:E21">SUM(C5:D5)</f>
        <v>11791</v>
      </c>
      <c r="F5" s="5">
        <f t="shared" si="0"/>
        <v>-2.1150562492534064</v>
      </c>
      <c r="G5" s="5">
        <f t="shared" si="1"/>
        <v>2.0275730256547186</v>
      </c>
      <c r="H5" s="1"/>
    </row>
    <row r="6" spans="2:8" ht="15">
      <c r="B6" s="3" t="s">
        <v>6</v>
      </c>
      <c r="C6" s="4">
        <v>6077</v>
      </c>
      <c r="D6" s="4">
        <v>5755</v>
      </c>
      <c r="E6" s="4">
        <f t="shared" si="2"/>
        <v>11832</v>
      </c>
      <c r="F6" s="5">
        <f t="shared" si="0"/>
        <v>-2.1350825293543108</v>
      </c>
      <c r="G6" s="5">
        <f t="shared" si="1"/>
        <v>2.02195161369657</v>
      </c>
      <c r="H6" s="1"/>
    </row>
    <row r="7" spans="2:8" ht="15">
      <c r="B7" s="3" t="s">
        <v>7</v>
      </c>
      <c r="C7" s="4">
        <v>7368</v>
      </c>
      <c r="D7" s="4">
        <v>6928</v>
      </c>
      <c r="E7" s="4">
        <f t="shared" si="2"/>
        <v>14296</v>
      </c>
      <c r="F7" s="5">
        <f t="shared" si="0"/>
        <v>-2.588660206727425</v>
      </c>
      <c r="G7" s="5">
        <f t="shared" si="1"/>
        <v>2.4340713778783387</v>
      </c>
      <c r="H7" s="1"/>
    </row>
    <row r="8" spans="2:8" ht="15">
      <c r="B8" s="3" t="s">
        <v>8</v>
      </c>
      <c r="C8" s="4">
        <v>12220</v>
      </c>
      <c r="D8" s="4">
        <v>10880</v>
      </c>
      <c r="E8" s="4">
        <f t="shared" si="2"/>
        <v>23100</v>
      </c>
      <c r="F8" s="5">
        <f t="shared" si="0"/>
        <v>-4.293353383035984</v>
      </c>
      <c r="G8" s="5">
        <f t="shared" si="1"/>
        <v>3.82256013154104</v>
      </c>
      <c r="H8" s="1"/>
    </row>
    <row r="9" spans="2:8" ht="15">
      <c r="B9" s="3" t="s">
        <v>9</v>
      </c>
      <c r="C9" s="4">
        <v>15144</v>
      </c>
      <c r="D9" s="4">
        <v>14327</v>
      </c>
      <c r="E9" s="4">
        <f t="shared" si="2"/>
        <v>29471</v>
      </c>
      <c r="F9" s="5">
        <f t="shared" si="0"/>
        <v>-5.320666418387638</v>
      </c>
      <c r="G9" s="5">
        <f t="shared" si="1"/>
        <v>5.033623070274676</v>
      </c>
      <c r="H9" s="1"/>
    </row>
    <row r="10" spans="2:8" ht="15">
      <c r="B10" s="3" t="s">
        <v>10</v>
      </c>
      <c r="C10" s="4">
        <v>15591</v>
      </c>
      <c r="D10" s="4">
        <v>14524</v>
      </c>
      <c r="E10" s="4">
        <f t="shared" si="2"/>
        <v>30115</v>
      </c>
      <c r="F10" s="5">
        <f t="shared" si="0"/>
        <v>-5.477714614968415</v>
      </c>
      <c r="G10" s="5">
        <f t="shared" si="1"/>
        <v>5.102836705009381</v>
      </c>
      <c r="H10" s="1"/>
    </row>
    <row r="11" spans="2:8" ht="15">
      <c r="B11" s="3" t="s">
        <v>11</v>
      </c>
      <c r="C11" s="4">
        <v>14271</v>
      </c>
      <c r="D11" s="4">
        <v>13965</v>
      </c>
      <c r="E11" s="4">
        <f t="shared" si="2"/>
        <v>28236</v>
      </c>
      <c r="F11" s="5">
        <f t="shared" si="0"/>
        <v>-5.0139481284211564</v>
      </c>
      <c r="G11" s="5">
        <f t="shared" si="1"/>
        <v>4.906438624721565</v>
      </c>
      <c r="H11" s="1"/>
    </row>
    <row r="12" spans="2:8" ht="15">
      <c r="B12" s="3" t="s">
        <v>12</v>
      </c>
      <c r="C12" s="4">
        <v>13304</v>
      </c>
      <c r="D12" s="4">
        <v>12931</v>
      </c>
      <c r="E12" s="4">
        <f t="shared" si="2"/>
        <v>26235</v>
      </c>
      <c r="F12" s="5">
        <f t="shared" si="0"/>
        <v>-4.674204043200551</v>
      </c>
      <c r="G12" s="5">
        <f t="shared" si="1"/>
        <v>4.543154876926212</v>
      </c>
      <c r="H12" s="1"/>
    </row>
    <row r="13" spans="2:8" ht="15">
      <c r="B13" s="3" t="s">
        <v>13</v>
      </c>
      <c r="C13" s="4">
        <v>10689</v>
      </c>
      <c r="D13" s="4">
        <v>10237</v>
      </c>
      <c r="E13" s="4">
        <f t="shared" si="2"/>
        <v>20926</v>
      </c>
      <c r="F13" s="5">
        <f t="shared" si="0"/>
        <v>-3.755454526290641</v>
      </c>
      <c r="G13" s="5">
        <f t="shared" si="1"/>
        <v>3.5966496384729436</v>
      </c>
      <c r="H13" s="1"/>
    </row>
    <row r="14" spans="2:8" ht="15">
      <c r="B14" s="3" t="s">
        <v>14</v>
      </c>
      <c r="C14" s="4">
        <v>9486</v>
      </c>
      <c r="D14" s="4">
        <v>9384</v>
      </c>
      <c r="E14" s="4">
        <f t="shared" si="2"/>
        <v>18870</v>
      </c>
      <c r="F14" s="5">
        <f t="shared" si="0"/>
        <v>-3.332794614687344</v>
      </c>
      <c r="G14" s="5">
        <f t="shared" si="1"/>
        <v>3.296958113454147</v>
      </c>
      <c r="H14" s="1"/>
    </row>
    <row r="15" spans="2:8" ht="15">
      <c r="B15" s="3" t="s">
        <v>15</v>
      </c>
      <c r="C15" s="4">
        <v>7852</v>
      </c>
      <c r="D15" s="4">
        <v>8330</v>
      </c>
      <c r="E15" s="4">
        <f t="shared" si="2"/>
        <v>16182</v>
      </c>
      <c r="F15" s="5">
        <f t="shared" si="0"/>
        <v>-2.7587079184614196</v>
      </c>
      <c r="G15" s="5">
        <f t="shared" si="1"/>
        <v>2.9266476007111084</v>
      </c>
      <c r="H15" s="1"/>
    </row>
    <row r="16" spans="2:8" ht="15">
      <c r="B16" s="3" t="s">
        <v>16</v>
      </c>
      <c r="C16" s="4">
        <v>6037</v>
      </c>
      <c r="D16" s="4">
        <v>6841</v>
      </c>
      <c r="E16" s="4">
        <f t="shared" si="2"/>
        <v>12878</v>
      </c>
      <c r="F16" s="5">
        <f t="shared" si="0"/>
        <v>-2.121028999458939</v>
      </c>
      <c r="G16" s="5">
        <f t="shared" si="1"/>
        <v>2.403504950355906</v>
      </c>
      <c r="H16" s="1"/>
    </row>
    <row r="17" spans="2:8" ht="15">
      <c r="B17" s="3" t="s">
        <v>17</v>
      </c>
      <c r="C17" s="4">
        <v>4840</v>
      </c>
      <c r="D17" s="4">
        <v>5478</v>
      </c>
      <c r="E17" s="4">
        <f t="shared" si="2"/>
        <v>10318</v>
      </c>
      <c r="F17" s="5">
        <f t="shared" si="0"/>
        <v>-1.7004771173399478</v>
      </c>
      <c r="G17" s="5">
        <f t="shared" si="1"/>
        <v>1.9246309191711228</v>
      </c>
      <c r="H17" s="1"/>
    </row>
    <row r="18" spans="2:8" ht="15">
      <c r="B18" s="3" t="s">
        <v>18</v>
      </c>
      <c r="C18" s="4">
        <v>3484</v>
      </c>
      <c r="D18" s="4">
        <v>4237</v>
      </c>
      <c r="E18" s="4">
        <f t="shared" si="2"/>
        <v>7721</v>
      </c>
      <c r="F18" s="5">
        <f t="shared" si="0"/>
        <v>-1.224062453886855</v>
      </c>
      <c r="G18" s="5">
        <f t="shared" si="1"/>
        <v>1.488620154167223</v>
      </c>
      <c r="H18" s="1"/>
    </row>
    <row r="19" spans="2:8" ht="15">
      <c r="B19" s="3" t="s">
        <v>19</v>
      </c>
      <c r="C19" s="4">
        <v>2363</v>
      </c>
      <c r="D19" s="4">
        <v>2945</v>
      </c>
      <c r="E19" s="4">
        <f t="shared" si="2"/>
        <v>5308</v>
      </c>
      <c r="F19" s="5">
        <f t="shared" si="0"/>
        <v>-0.8302122785690695</v>
      </c>
      <c r="G19" s="5">
        <f t="shared" si="1"/>
        <v>1.0346911385467246</v>
      </c>
      <c r="H19" s="1"/>
    </row>
    <row r="20" spans="2:8" ht="15">
      <c r="B20" s="3" t="s">
        <v>20</v>
      </c>
      <c r="C20" s="4">
        <v>2917</v>
      </c>
      <c r="D20" s="4">
        <v>4204</v>
      </c>
      <c r="E20" s="4">
        <f t="shared" si="2"/>
        <v>7121</v>
      </c>
      <c r="F20" s="5">
        <f t="shared" si="0"/>
        <v>-1.0248536676199644</v>
      </c>
      <c r="G20" s="5">
        <f t="shared" si="1"/>
        <v>1.4770259920035416</v>
      </c>
      <c r="H20" s="1"/>
    </row>
    <row r="21" spans="2:8" ht="15">
      <c r="B21" s="6" t="s">
        <v>21</v>
      </c>
      <c r="C21" s="7">
        <f>SUM(C4:C20)</f>
        <v>142933</v>
      </c>
      <c r="D21" s="7">
        <f>SUM(D4:D20)</f>
        <v>141693</v>
      </c>
      <c r="E21" s="7">
        <f t="shared" si="2"/>
        <v>284626</v>
      </c>
      <c r="F21" s="8">
        <f t="shared" si="0"/>
        <v>-50.21782971337826</v>
      </c>
      <c r="G21" s="8">
        <f t="shared" si="1"/>
        <v>49.78217028662174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269</v>
      </c>
      <c r="D4" s="4">
        <v>282</v>
      </c>
      <c r="E4" s="4">
        <v>750</v>
      </c>
      <c r="F4" s="5">
        <f aca="true" t="shared" si="0" ref="F4:F21">(C4*100/$E$21)*-1</f>
        <v>-0.7927386320101376</v>
      </c>
      <c r="G4" s="5">
        <f aca="true" t="shared" si="1" ref="G4:G21">D4*100/$E$21</f>
        <v>0.8310494209176907</v>
      </c>
      <c r="H4" s="1"/>
    </row>
    <row r="5" spans="2:8" ht="15">
      <c r="B5" s="3" t="s">
        <v>5</v>
      </c>
      <c r="C5" s="4">
        <v>527</v>
      </c>
      <c r="D5" s="4">
        <v>494</v>
      </c>
      <c r="E5" s="4">
        <v>1257</v>
      </c>
      <c r="F5" s="5">
        <f t="shared" si="0"/>
        <v>-1.553060442636961</v>
      </c>
      <c r="G5" s="5">
        <f t="shared" si="1"/>
        <v>1.4558099784870184</v>
      </c>
      <c r="H5" s="1"/>
    </row>
    <row r="6" spans="2:8" ht="15">
      <c r="B6" s="3" t="s">
        <v>6</v>
      </c>
      <c r="C6" s="4">
        <v>912</v>
      </c>
      <c r="D6" s="4">
        <v>859</v>
      </c>
      <c r="E6" s="4">
        <v>1056</v>
      </c>
      <c r="F6" s="5">
        <f t="shared" si="0"/>
        <v>-2.6876491910529574</v>
      </c>
      <c r="G6" s="5">
        <f t="shared" si="1"/>
        <v>2.5314590516606255</v>
      </c>
      <c r="H6" s="1"/>
    </row>
    <row r="7" spans="2:8" ht="15">
      <c r="B7" s="3" t="s">
        <v>7</v>
      </c>
      <c r="C7" s="4">
        <v>1239</v>
      </c>
      <c r="D7" s="4">
        <v>1217</v>
      </c>
      <c r="E7" s="4">
        <v>2438</v>
      </c>
      <c r="F7" s="5">
        <f t="shared" si="0"/>
        <v>-3.651312881266024</v>
      </c>
      <c r="G7" s="5">
        <f t="shared" si="1"/>
        <v>3.586479238499396</v>
      </c>
      <c r="H7" s="1"/>
    </row>
    <row r="8" spans="2:8" ht="15">
      <c r="B8" s="3" t="s">
        <v>8</v>
      </c>
      <c r="C8" s="4">
        <v>1374</v>
      </c>
      <c r="D8" s="4">
        <v>1320</v>
      </c>
      <c r="E8" s="4">
        <v>817</v>
      </c>
      <c r="F8" s="5">
        <f t="shared" si="0"/>
        <v>-4.049155689152153</v>
      </c>
      <c r="G8" s="5">
        <f t="shared" si="1"/>
        <v>3.8900185659977016</v>
      </c>
      <c r="H8" s="1"/>
    </row>
    <row r="9" spans="2:8" ht="15">
      <c r="B9" s="3" t="s">
        <v>9</v>
      </c>
      <c r="C9" s="4">
        <v>315</v>
      </c>
      <c r="D9" s="4">
        <v>378</v>
      </c>
      <c r="E9" s="4">
        <v>578</v>
      </c>
      <c r="F9" s="5">
        <f t="shared" si="0"/>
        <v>-0.9282998850676333</v>
      </c>
      <c r="G9" s="5">
        <f t="shared" si="1"/>
        <v>1.11395986208116</v>
      </c>
      <c r="H9" s="1"/>
    </row>
    <row r="10" spans="2:8" ht="15">
      <c r="B10" s="3" t="s">
        <v>10</v>
      </c>
      <c r="C10" s="4">
        <v>345</v>
      </c>
      <c r="D10" s="4">
        <v>441</v>
      </c>
      <c r="E10" s="4">
        <v>1002</v>
      </c>
      <c r="F10" s="5">
        <f t="shared" si="0"/>
        <v>-1.0167093979312174</v>
      </c>
      <c r="G10" s="5">
        <f t="shared" si="1"/>
        <v>1.2996198390946865</v>
      </c>
      <c r="H10" s="1"/>
    </row>
    <row r="11" spans="2:8" ht="15">
      <c r="B11" s="3" t="s">
        <v>11</v>
      </c>
      <c r="C11" s="4">
        <v>451</v>
      </c>
      <c r="D11" s="4">
        <v>725</v>
      </c>
      <c r="E11" s="4">
        <v>1682</v>
      </c>
      <c r="F11" s="5">
        <f t="shared" si="0"/>
        <v>-1.3290896767158813</v>
      </c>
      <c r="G11" s="5">
        <f t="shared" si="1"/>
        <v>2.1365632275366164</v>
      </c>
      <c r="H11" s="1"/>
    </row>
    <row r="12" spans="2:8" ht="15">
      <c r="B12" s="3" t="s">
        <v>12</v>
      </c>
      <c r="C12" s="4">
        <v>710</v>
      </c>
      <c r="D12" s="4">
        <v>1140</v>
      </c>
      <c r="E12" s="4">
        <v>2604</v>
      </c>
      <c r="F12" s="5">
        <f t="shared" si="0"/>
        <v>-2.0923584711048244</v>
      </c>
      <c r="G12" s="5">
        <f t="shared" si="1"/>
        <v>3.3595614888161967</v>
      </c>
      <c r="H12" s="1"/>
    </row>
    <row r="13" spans="2:8" ht="15">
      <c r="B13" s="3" t="s">
        <v>13</v>
      </c>
      <c r="C13" s="4">
        <v>1020</v>
      </c>
      <c r="D13" s="4">
        <v>1644</v>
      </c>
      <c r="E13" s="4">
        <v>3455</v>
      </c>
      <c r="F13" s="5">
        <f t="shared" si="0"/>
        <v>-3.00592343736186</v>
      </c>
      <c r="G13" s="5">
        <f t="shared" si="1"/>
        <v>4.84484130492441</v>
      </c>
      <c r="H13" s="1"/>
    </row>
    <row r="14" spans="2:8" ht="15">
      <c r="B14" s="3" t="s">
        <v>14</v>
      </c>
      <c r="C14" s="4">
        <v>1342</v>
      </c>
      <c r="D14" s="4">
        <v>2104</v>
      </c>
      <c r="E14" s="4">
        <v>3795</v>
      </c>
      <c r="F14" s="5">
        <f t="shared" si="0"/>
        <v>-3.9548522087643296</v>
      </c>
      <c r="G14" s="5">
        <f t="shared" si="1"/>
        <v>6.200453835499366</v>
      </c>
      <c r="H14" s="1"/>
    </row>
    <row r="15" spans="2:8" ht="15">
      <c r="B15" s="3" t="s">
        <v>15</v>
      </c>
      <c r="C15" s="4">
        <v>1597</v>
      </c>
      <c r="D15" s="4">
        <v>2290</v>
      </c>
      <c r="E15" s="4">
        <v>3318</v>
      </c>
      <c r="F15" s="5">
        <f t="shared" si="0"/>
        <v>-4.706333068104795</v>
      </c>
      <c r="G15" s="5">
        <f t="shared" si="1"/>
        <v>6.748592815253588</v>
      </c>
      <c r="H15" s="1"/>
    </row>
    <row r="16" spans="2:8" ht="15">
      <c r="B16" s="3" t="s">
        <v>16</v>
      </c>
      <c r="C16" s="4">
        <v>1393</v>
      </c>
      <c r="D16" s="4">
        <v>1889</v>
      </c>
      <c r="E16" s="4">
        <v>3199</v>
      </c>
      <c r="F16" s="5">
        <f t="shared" si="0"/>
        <v>-4.105148380632423</v>
      </c>
      <c r="G16" s="5">
        <f t="shared" si="1"/>
        <v>5.56685232664368</v>
      </c>
      <c r="H16" s="1"/>
    </row>
    <row r="17" spans="2:8" ht="15">
      <c r="B17" s="3" t="s">
        <v>17</v>
      </c>
      <c r="C17" s="4">
        <v>1346</v>
      </c>
      <c r="D17" s="4">
        <v>1840</v>
      </c>
      <c r="E17" s="4">
        <v>2232</v>
      </c>
      <c r="F17" s="5">
        <f t="shared" si="0"/>
        <v>-3.9666401438128074</v>
      </c>
      <c r="G17" s="5">
        <f t="shared" si="1"/>
        <v>5.422450122299826</v>
      </c>
      <c r="H17" s="1"/>
    </row>
    <row r="18" spans="2:8" ht="15">
      <c r="B18" s="3" t="s">
        <v>18</v>
      </c>
      <c r="C18" s="4">
        <v>998</v>
      </c>
      <c r="D18" s="4">
        <v>1249</v>
      </c>
      <c r="E18" s="4">
        <v>1331</v>
      </c>
      <c r="F18" s="5">
        <f t="shared" si="0"/>
        <v>-2.9410897945952317</v>
      </c>
      <c r="G18" s="5">
        <f t="shared" si="1"/>
        <v>3.680782718887219</v>
      </c>
      <c r="H18" s="1"/>
    </row>
    <row r="19" spans="2:8" ht="15">
      <c r="B19" s="3" t="s">
        <v>19</v>
      </c>
      <c r="C19" s="4">
        <v>531</v>
      </c>
      <c r="D19" s="4">
        <v>760</v>
      </c>
      <c r="E19" s="4">
        <v>570</v>
      </c>
      <c r="F19" s="5">
        <f t="shared" si="0"/>
        <v>-1.564848377685439</v>
      </c>
      <c r="G19" s="5">
        <f t="shared" si="1"/>
        <v>2.2397076592107976</v>
      </c>
      <c r="H19" s="1"/>
    </row>
    <row r="20" spans="2:8" ht="15">
      <c r="B20" s="3" t="s">
        <v>20</v>
      </c>
      <c r="C20" s="4">
        <v>358</v>
      </c>
      <c r="D20" s="4">
        <v>574</v>
      </c>
      <c r="E20" s="4">
        <v>561</v>
      </c>
      <c r="F20" s="5">
        <f t="shared" si="0"/>
        <v>-1.0550201868387705</v>
      </c>
      <c r="G20" s="5">
        <f t="shared" si="1"/>
        <v>1.6915686794565763</v>
      </c>
      <c r="H20" s="1"/>
    </row>
    <row r="21" spans="2:8" ht="15">
      <c r="B21" s="6" t="s">
        <v>21</v>
      </c>
      <c r="C21" s="7">
        <f>SUM(C4:C20)</f>
        <v>14727</v>
      </c>
      <c r="D21" s="7">
        <f>SUM(D4:D20)</f>
        <v>19206</v>
      </c>
      <c r="E21" s="7">
        <f>SUM(C21:D21)</f>
        <v>33933</v>
      </c>
      <c r="F21" s="8">
        <f t="shared" si="0"/>
        <v>-43.40022986473345</v>
      </c>
      <c r="G21" s="8">
        <f t="shared" si="1"/>
        <v>56.59977013526655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2022-05-09T12:54:21Z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