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<sst xmlns="http://schemas.openxmlformats.org/spreadsheetml/2006/main" count="76" uniqueCount="28">
  <si>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</si>
  <si>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</si>
  <si>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</si>
  <si>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</si>
  <si>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</si>
  <si>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</si>
  <si>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</si>
  <si>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</si>
  <si>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</si>
  <si>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</si>
  <si>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</si>
  <si>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</si>
  <si>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</si>
  <si>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</si>
  <si>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</si>
  <si>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</si>
  <si>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</si>
  <si>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</si>
  <si>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</si>
  <si>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</si>
  <si>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</si>
  <si>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</si>
  <si>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</si>
  <si>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</si>
  <si>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</si>
  <si>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Enero 2022</t>
  </si>
  <si>
    <t>Piramide Poblacional Regimen Contributivo Departamento de Nariño
Corte: Enero 2022</t>
  </si>
  <si>
    <t>Piramide Poblacional Regimen Excepcion Departamento de Nariño
Corte: Enero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</si>
</sst>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31" borderId="2" applyNumberFormat="0" applyAlignment="0" applyProtection="0"/>
    <xf numFmtId="0" fontId="32" fillId="32" borderId="4" applyNumberFormat="0" applyAlignment="0" applyProtection="0"/>
    <xf numFmtId="0" fontId="33" fillId="0" borderId="5" applyNumberFormat="0" applyFill="0" applyAlignment="0" applyProtection="0"/>
    <xf numFmtId="0" fontId="34" fillId="3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48" applyFont="1" applyBorder="1" applyAlignment="1">
      <alignment vertical="center" wrapText="1"/>
      <protection/>
    </xf>
    <xf numFmtId="164" fontId="4" fillId="0" borderId="10" xfId="43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3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48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rmal_Hoja1" xfId="48"/>
    <cellStyle name="Notas" xfId="49"/>
    <cellStyle name="Percent" xfId="50"/>
    <cellStyle name="Bueno" xfId="51"/>
    <cellStyle name="Cálculo" xfId="52"/>
    <cellStyle name="Celda de comprobación" xfId="53"/>
    <cellStyle name="Celda vinculada" xfId="54"/>
    <cellStyle name="Salida" xfId="55"/>
    <cellStyle name="Texto explicativo" xfId="56"/>
    <cellStyle name="Texto de advertencia" xfId="57"/>
    <cellStyle name="Total" xfId="58"/>
    <cellStyle name="Título" xfId="59"/>
    <cellStyle name="Título 2" xfId="60"/>
    <cellStyle name="Título 3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6344518"/>
        <c:axId val="58665207"/>
      </c:barChart>
      <c:catAx>
        <c:axId val="363445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665207"/>
        <c:crosses val="autoZero"/>
        <c:auto val="1"/>
        <c:lblOffset val="100"/>
        <c:tickLblSkip val="1"/>
        <c:noMultiLvlLbl val="0"/>
      </c:catAx>
      <c:valAx>
        <c:axId val="58665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445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8224816"/>
        <c:axId val="54261297"/>
      </c:barChart>
      <c:catAx>
        <c:axId val="582248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4261297"/>
        <c:crosses val="autoZero"/>
        <c:auto val="1"/>
        <c:lblOffset val="100"/>
        <c:tickLblSkip val="1"/>
        <c:noMultiLvlLbl val="0"/>
      </c:catAx>
      <c:valAx>
        <c:axId val="54261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248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18589626"/>
        <c:axId val="33088907"/>
      </c:barChart>
      <c:catAx>
        <c:axId val="185896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088907"/>
        <c:crosses val="autoZero"/>
        <c:auto val="1"/>
        <c:lblOffset val="100"/>
        <c:tickLblSkip val="1"/>
        <c:noMultiLvlLbl val="0"/>
      </c:catAx>
      <c:valAx>
        <c:axId val="330889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896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14837c2-2826-41bc-a547-b7f252dfb29e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Enero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d3fb4d9-12ab-417f-907c-bc4f9c1b5fbc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Enero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2c0aa2e-f613-4233-9d6c-aea52a6414d6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Enero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36038</v>
      </c>
      <c r="D4" s="4">
        <v>35188</v>
      </c>
      <c r="E4" s="4">
        <f>SUM(C4:D4)</f>
        <v>71226</v>
      </c>
      <c r="F4" s="5">
        <f aca="true" t="shared" si="0" ref="F4:F21">(C4*100/$E$21)*-1</f>
        <v>-3.1400985125528136</v>
      </c>
      <c r="G4" s="5">
        <f aca="true" t="shared" si="1" ref="G4:G21">D4*100/$E$21</f>
        <v>3.066035475323503</v>
      </c>
      <c r="H4" s="1"/>
    </row>
    <row r="5" spans="2:8" ht="15">
      <c r="B5" s="3" t="s">
        <v>5</v>
      </c>
      <c r="C5" s="4">
        <v>43632</v>
      </c>
      <c r="D5" s="4">
        <v>41318</v>
      </c>
      <c r="E5" s="4">
        <f aca="true" t="shared" si="2" ref="E5:E21">SUM(C5:D5)</f>
        <v>84950</v>
      </c>
      <c r="F5" s="5">
        <f t="shared" si="0"/>
        <v>-3.801786400457971</v>
      </c>
      <c r="G5" s="5">
        <f t="shared" si="1"/>
        <v>3.6001606732242952</v>
      </c>
      <c r="H5" s="1"/>
    </row>
    <row r="6" spans="2:8" ht="15">
      <c r="B6" s="3" t="s">
        <v>6</v>
      </c>
      <c r="C6" s="4">
        <v>49648</v>
      </c>
      <c r="D6" s="4">
        <v>47958</v>
      </c>
      <c r="E6" s="4">
        <f t="shared" si="2"/>
        <v>97606</v>
      </c>
      <c r="F6" s="5">
        <f t="shared" si="0"/>
        <v>-4.325978438071538</v>
      </c>
      <c r="G6" s="5">
        <f t="shared" si="1"/>
        <v>4.178723693462674</v>
      </c>
      <c r="H6" s="1"/>
    </row>
    <row r="7" spans="2:8" ht="15">
      <c r="B7" s="3" t="s">
        <v>7</v>
      </c>
      <c r="C7" s="4">
        <v>55690</v>
      </c>
      <c r="D7" s="4">
        <v>54498</v>
      </c>
      <c r="E7" s="4">
        <f t="shared" si="2"/>
        <v>110188</v>
      </c>
      <c r="F7" s="5">
        <f t="shared" si="0"/>
        <v>-4.852435933294472</v>
      </c>
      <c r="G7" s="5">
        <f t="shared" si="1"/>
        <v>4.748573415203486</v>
      </c>
      <c r="H7" s="1"/>
    </row>
    <row r="8" spans="2:8" ht="15">
      <c r="B8" s="3" t="s">
        <v>8</v>
      </c>
      <c r="C8" s="4">
        <v>47149</v>
      </c>
      <c r="D8" s="4">
        <v>52144</v>
      </c>
      <c r="E8" s="4">
        <f t="shared" si="2"/>
        <v>99293</v>
      </c>
      <c r="F8" s="5">
        <f t="shared" si="0"/>
        <v>-4.108233108617365</v>
      </c>
      <c r="G8" s="5">
        <f t="shared" si="1"/>
        <v>4.543462368570784</v>
      </c>
      <c r="H8" s="1"/>
    </row>
    <row r="9" spans="2:8" ht="15">
      <c r="B9" s="3" t="s">
        <v>9</v>
      </c>
      <c r="C9" s="4">
        <v>42564</v>
      </c>
      <c r="D9" s="4">
        <v>47723</v>
      </c>
      <c r="E9" s="4">
        <f t="shared" si="2"/>
        <v>90287</v>
      </c>
      <c r="F9" s="5">
        <f t="shared" si="0"/>
        <v>-3.7087283725039666</v>
      </c>
      <c r="G9" s="5">
        <f t="shared" si="1"/>
        <v>4.158247441993393</v>
      </c>
      <c r="H9" s="1"/>
    </row>
    <row r="10" spans="2:8" ht="15">
      <c r="B10" s="3" t="s">
        <v>10</v>
      </c>
      <c r="C10" s="4">
        <v>38943</v>
      </c>
      <c r="D10" s="4">
        <v>43692</v>
      </c>
      <c r="E10" s="4">
        <f t="shared" si="2"/>
        <v>82635</v>
      </c>
      <c r="F10" s="5">
        <f t="shared" si="0"/>
        <v>-3.393219833907104</v>
      </c>
      <c r="G10" s="5">
        <f t="shared" si="1"/>
        <v>3.8070143795565103</v>
      </c>
      <c r="H10" s="1"/>
    </row>
    <row r="11" spans="2:8" ht="15">
      <c r="B11" s="3" t="s">
        <v>11</v>
      </c>
      <c r="C11" s="4">
        <v>38242</v>
      </c>
      <c r="D11" s="4">
        <v>42518</v>
      </c>
      <c r="E11" s="4">
        <f t="shared" si="2"/>
        <v>80760</v>
      </c>
      <c r="F11" s="5">
        <f t="shared" si="0"/>
        <v>-3.3321396114391666</v>
      </c>
      <c r="G11" s="5">
        <f t="shared" si="1"/>
        <v>3.7047202551950864</v>
      </c>
      <c r="H11" s="1"/>
    </row>
    <row r="12" spans="2:8" ht="15">
      <c r="B12" s="3" t="s">
        <v>12</v>
      </c>
      <c r="C12" s="4">
        <v>36768</v>
      </c>
      <c r="D12" s="4">
        <v>40561</v>
      </c>
      <c r="E12" s="4">
        <f t="shared" si="2"/>
        <v>77329</v>
      </c>
      <c r="F12" s="5">
        <f t="shared" si="0"/>
        <v>-3.2037055915850448</v>
      </c>
      <c r="G12" s="5">
        <f t="shared" si="1"/>
        <v>3.534201003597721</v>
      </c>
      <c r="H12" s="1"/>
    </row>
    <row r="13" spans="2:8" ht="15">
      <c r="B13" s="3" t="s">
        <v>13</v>
      </c>
      <c r="C13" s="4">
        <v>31795</v>
      </c>
      <c r="D13" s="4">
        <v>35572</v>
      </c>
      <c r="E13" s="4">
        <f t="shared" si="2"/>
        <v>67367</v>
      </c>
      <c r="F13" s="5">
        <f t="shared" si="0"/>
        <v>-2.7703932573010905</v>
      </c>
      <c r="G13" s="5">
        <f t="shared" si="1"/>
        <v>3.099494541554156</v>
      </c>
      <c r="H13" s="1"/>
    </row>
    <row r="14" spans="2:8" ht="15">
      <c r="B14" s="3" t="s">
        <v>14</v>
      </c>
      <c r="C14" s="4">
        <v>30064</v>
      </c>
      <c r="D14" s="4">
        <v>33555</v>
      </c>
      <c r="E14" s="4">
        <f t="shared" si="2"/>
        <v>63619</v>
      </c>
      <c r="F14" s="5">
        <f t="shared" si="0"/>
        <v>-2.619566060308224</v>
      </c>
      <c r="G14" s="5">
        <f t="shared" si="1"/>
        <v>2.9237473108582512</v>
      </c>
      <c r="H14" s="1"/>
    </row>
    <row r="15" spans="2:8" ht="15">
      <c r="B15" s="3" t="s">
        <v>15</v>
      </c>
      <c r="C15" s="4">
        <v>26158</v>
      </c>
      <c r="D15" s="4">
        <v>28826</v>
      </c>
      <c r="E15" s="4">
        <f t="shared" si="2"/>
        <v>54984</v>
      </c>
      <c r="F15" s="5">
        <f t="shared" si="0"/>
        <v>-2.2792246209932987</v>
      </c>
      <c r="G15" s="5">
        <f t="shared" si="1"/>
        <v>2.511695424908358</v>
      </c>
      <c r="H15" s="1"/>
    </row>
    <row r="16" spans="2:8" ht="15">
      <c r="B16" s="3" t="s">
        <v>16</v>
      </c>
      <c r="C16" s="4">
        <v>21359</v>
      </c>
      <c r="D16" s="4">
        <v>23633</v>
      </c>
      <c r="E16" s="4">
        <f t="shared" si="2"/>
        <v>44992</v>
      </c>
      <c r="F16" s="5">
        <f t="shared" si="0"/>
        <v>-1.8610734260951092</v>
      </c>
      <c r="G16" s="5">
        <f t="shared" si="1"/>
        <v>2.0592138339297588</v>
      </c>
      <c r="H16" s="1"/>
    </row>
    <row r="17" spans="2:8" ht="15">
      <c r="B17" s="3" t="s">
        <v>17</v>
      </c>
      <c r="C17" s="4">
        <v>17335</v>
      </c>
      <c r="D17" s="4">
        <v>18717</v>
      </c>
      <c r="E17" s="4">
        <f t="shared" si="2"/>
        <v>36052</v>
      </c>
      <c r="F17" s="5">
        <f t="shared" si="0"/>
        <v>-1.5104502945530558</v>
      </c>
      <c r="G17" s="5">
        <f t="shared" si="1"/>
        <v>1.630868079789417</v>
      </c>
      <c r="H17" s="1"/>
    </row>
    <row r="18" spans="2:8" ht="15">
      <c r="B18" s="3" t="s">
        <v>18</v>
      </c>
      <c r="C18" s="4">
        <v>14149</v>
      </c>
      <c r="D18" s="4">
        <v>15338</v>
      </c>
      <c r="E18" s="4">
        <f t="shared" si="2"/>
        <v>29487</v>
      </c>
      <c r="F18" s="5">
        <f t="shared" si="0"/>
        <v>-1.232844604420605</v>
      </c>
      <c r="G18" s="5">
        <f t="shared" si="1"/>
        <v>1.3364457235566638</v>
      </c>
      <c r="H18" s="1"/>
    </row>
    <row r="19" spans="2:8" ht="15">
      <c r="B19" s="3" t="s">
        <v>19</v>
      </c>
      <c r="C19" s="4">
        <v>10575</v>
      </c>
      <c r="D19" s="4">
        <v>11827</v>
      </c>
      <c r="E19" s="4">
        <f t="shared" si="2"/>
        <v>22402</v>
      </c>
      <c r="F19" s="5">
        <f t="shared" si="0"/>
        <v>-0.9214313161175982</v>
      </c>
      <c r="G19" s="5">
        <f t="shared" si="1"/>
        <v>1.0305218133071237</v>
      </c>
      <c r="H19" s="1"/>
    </row>
    <row r="20" spans="2:8" ht="15">
      <c r="B20" s="3" t="s">
        <v>20</v>
      </c>
      <c r="C20" s="4">
        <v>14672</v>
      </c>
      <c r="D20" s="4">
        <v>19822</v>
      </c>
      <c r="E20" s="4">
        <f t="shared" si="2"/>
        <v>34494</v>
      </c>
      <c r="F20" s="5">
        <f t="shared" si="0"/>
        <v>-1.2784151555628747</v>
      </c>
      <c r="G20" s="5">
        <f t="shared" si="1"/>
        <v>1.7271500281875207</v>
      </c>
      <c r="H20" s="1"/>
    </row>
    <row r="21" spans="2:8" ht="15">
      <c r="B21" s="6" t="s">
        <v>21</v>
      </c>
      <c r="C21" s="7">
        <f>SUM(C4:C20)</f>
        <v>554781</v>
      </c>
      <c r="D21" s="7">
        <f>SUM(D4:D20)</f>
        <v>592890</v>
      </c>
      <c r="E21" s="7">
        <f t="shared" si="2"/>
        <v>1147671</v>
      </c>
      <c r="F21" s="8">
        <f t="shared" si="0"/>
        <v>-48.3397245377813</v>
      </c>
      <c r="G21" s="8">
        <f t="shared" si="1"/>
        <v>51.6602754622187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5521</v>
      </c>
      <c r="D4" s="4">
        <v>5164</v>
      </c>
      <c r="E4" s="4">
        <f>SUM(C4:D4)</f>
        <v>10685</v>
      </c>
      <c r="F4" s="5">
        <f aca="true" t="shared" si="0" ref="F4:F21">(C4*100/$E$21)*-1</f>
        <v>-1.8759832687165094</v>
      </c>
      <c r="G4" s="5">
        <f aca="true" t="shared" si="1" ref="G4:G21">D4*100/$E$21</f>
        <v>1.7546780655048098</v>
      </c>
      <c r="H4" s="1"/>
    </row>
    <row r="5" spans="2:8" ht="15">
      <c r="B5" s="3" t="s">
        <v>5</v>
      </c>
      <c r="C5" s="4">
        <v>6007</v>
      </c>
      <c r="D5" s="4">
        <v>5701</v>
      </c>
      <c r="E5" s="4">
        <f aca="true" t="shared" si="2" ref="E5:E21">SUM(C5:D5)</f>
        <v>11708</v>
      </c>
      <c r="F5" s="5">
        <f t="shared" si="0"/>
        <v>-2.0411214445173105</v>
      </c>
      <c r="G5" s="5">
        <f t="shared" si="1"/>
        <v>1.9371455560501394</v>
      </c>
      <c r="H5" s="1"/>
    </row>
    <row r="6" spans="2:8" ht="15">
      <c r="B6" s="3" t="s">
        <v>6</v>
      </c>
      <c r="C6" s="4">
        <v>6256</v>
      </c>
      <c r="D6" s="4">
        <v>5945</v>
      </c>
      <c r="E6" s="4">
        <f t="shared" si="2"/>
        <v>12201</v>
      </c>
      <c r="F6" s="5">
        <f t="shared" si="0"/>
        <v>-2.1257292753288324</v>
      </c>
      <c r="G6" s="5">
        <f t="shared" si="1"/>
        <v>2.020054434435727</v>
      </c>
      <c r="H6" s="1"/>
    </row>
    <row r="7" spans="2:8" ht="15">
      <c r="B7" s="3" t="s">
        <v>7</v>
      </c>
      <c r="C7" s="4">
        <v>7492</v>
      </c>
      <c r="D7" s="4">
        <v>7130</v>
      </c>
      <c r="E7" s="4">
        <f t="shared" si="2"/>
        <v>14622</v>
      </c>
      <c r="F7" s="5">
        <f t="shared" si="0"/>
        <v>-2.545710315019759</v>
      </c>
      <c r="G7" s="5">
        <f t="shared" si="1"/>
        <v>2.422706159382125</v>
      </c>
      <c r="H7" s="1"/>
    </row>
    <row r="8" spans="2:8" ht="15">
      <c r="B8" s="3" t="s">
        <v>8</v>
      </c>
      <c r="C8" s="4">
        <v>13467</v>
      </c>
      <c r="D8" s="4">
        <v>11543</v>
      </c>
      <c r="E8" s="4">
        <f t="shared" si="2"/>
        <v>25010</v>
      </c>
      <c r="F8" s="5">
        <f t="shared" si="0"/>
        <v>-4.575958464011091</v>
      </c>
      <c r="G8" s="5">
        <f t="shared" si="1"/>
        <v>3.9222015705116227</v>
      </c>
      <c r="H8" s="1"/>
    </row>
    <row r="9" spans="2:8" ht="15">
      <c r="B9" s="3" t="s">
        <v>9</v>
      </c>
      <c r="C9" s="4">
        <v>16357</v>
      </c>
      <c r="D9" s="4">
        <v>14744</v>
      </c>
      <c r="E9" s="4">
        <f t="shared" si="2"/>
        <v>31101</v>
      </c>
      <c r="F9" s="5">
        <f t="shared" si="0"/>
        <v>-5.55795296620104</v>
      </c>
      <c r="G9" s="5">
        <f t="shared" si="1"/>
        <v>5.0098709135946775</v>
      </c>
      <c r="H9" s="1"/>
    </row>
    <row r="10" spans="2:8" ht="15">
      <c r="B10" s="3" t="s">
        <v>10</v>
      </c>
      <c r="C10" s="4">
        <v>16631</v>
      </c>
      <c r="D10" s="4">
        <v>14931</v>
      </c>
      <c r="E10" s="4">
        <f t="shared" si="2"/>
        <v>31562</v>
      </c>
      <c r="F10" s="5">
        <f t="shared" si="0"/>
        <v>-5.651055559142233</v>
      </c>
      <c r="G10" s="5">
        <f t="shared" si="1"/>
        <v>5.0734117343246155</v>
      </c>
      <c r="H10" s="1"/>
    </row>
    <row r="11" spans="2:8" ht="15">
      <c r="B11" s="3" t="s">
        <v>11</v>
      </c>
      <c r="C11" s="4">
        <v>15192</v>
      </c>
      <c r="D11" s="4">
        <v>14385</v>
      </c>
      <c r="E11" s="4">
        <f t="shared" si="2"/>
        <v>29577</v>
      </c>
      <c r="F11" s="5">
        <f t="shared" si="0"/>
        <v>-5.162097050958379</v>
      </c>
      <c r="G11" s="5">
        <f t="shared" si="1"/>
        <v>4.887886129412604</v>
      </c>
      <c r="H11" s="1"/>
    </row>
    <row r="12" spans="2:8" ht="15">
      <c r="B12" s="3" t="s">
        <v>12</v>
      </c>
      <c r="C12" s="4">
        <v>14008</v>
      </c>
      <c r="D12" s="4">
        <v>13035</v>
      </c>
      <c r="E12" s="4">
        <f t="shared" si="2"/>
        <v>27043</v>
      </c>
      <c r="F12" s="5">
        <f t="shared" si="0"/>
        <v>-4.759785116497168</v>
      </c>
      <c r="G12" s="5">
        <f t="shared" si="1"/>
        <v>4.429168974410379</v>
      </c>
      <c r="H12" s="1"/>
    </row>
    <row r="13" spans="2:8" ht="15">
      <c r="B13" s="3" t="s">
        <v>13</v>
      </c>
      <c r="C13" s="4">
        <v>11146</v>
      </c>
      <c r="D13" s="4">
        <v>10455</v>
      </c>
      <c r="E13" s="4">
        <f t="shared" si="2"/>
        <v>21601</v>
      </c>
      <c r="F13" s="5">
        <f t="shared" si="0"/>
        <v>-3.7873047478924495</v>
      </c>
      <c r="G13" s="5">
        <f t="shared" si="1"/>
        <v>3.5525095226283474</v>
      </c>
      <c r="H13" s="1"/>
    </row>
    <row r="14" spans="2:8" ht="15">
      <c r="B14" s="3" t="s">
        <v>14</v>
      </c>
      <c r="C14" s="4">
        <v>9784</v>
      </c>
      <c r="D14" s="4">
        <v>9555</v>
      </c>
      <c r="E14" s="4">
        <f t="shared" si="2"/>
        <v>19339</v>
      </c>
      <c r="F14" s="5">
        <f t="shared" si="0"/>
        <v>-3.3245101070679817</v>
      </c>
      <c r="G14" s="5">
        <f t="shared" si="1"/>
        <v>3.246698085960197</v>
      </c>
      <c r="H14" s="1"/>
    </row>
    <row r="15" spans="2:8" ht="15">
      <c r="B15" s="3" t="s">
        <v>15</v>
      </c>
      <c r="C15" s="4">
        <v>8115</v>
      </c>
      <c r="D15" s="4">
        <v>8393</v>
      </c>
      <c r="E15" s="4">
        <f t="shared" si="2"/>
        <v>16508</v>
      </c>
      <c r="F15" s="5">
        <f t="shared" si="0"/>
        <v>-2.757399787291156</v>
      </c>
      <c r="G15" s="5">
        <f t="shared" si="1"/>
        <v>2.851861542173096</v>
      </c>
      <c r="H15" s="1"/>
    </row>
    <row r="16" spans="2:8" ht="15">
      <c r="B16" s="3" t="s">
        <v>16</v>
      </c>
      <c r="C16" s="4">
        <v>6107</v>
      </c>
      <c r="D16" s="4">
        <v>6819</v>
      </c>
      <c r="E16" s="4">
        <f t="shared" si="2"/>
        <v>12926</v>
      </c>
      <c r="F16" s="5">
        <f t="shared" si="0"/>
        <v>-2.075100493035994</v>
      </c>
      <c r="G16" s="5">
        <f t="shared" si="1"/>
        <v>2.3170313184890197</v>
      </c>
      <c r="H16" s="1"/>
    </row>
    <row r="17" spans="2:8" ht="15">
      <c r="B17" s="3" t="s">
        <v>17</v>
      </c>
      <c r="C17" s="4">
        <v>4836</v>
      </c>
      <c r="D17" s="4">
        <v>5449</v>
      </c>
      <c r="E17" s="4">
        <f t="shared" si="2"/>
        <v>10285</v>
      </c>
      <c r="F17" s="5">
        <f t="shared" si="0"/>
        <v>-1.6432267863635281</v>
      </c>
      <c r="G17" s="5">
        <f t="shared" si="1"/>
        <v>1.8515183537830573</v>
      </c>
      <c r="H17" s="1"/>
    </row>
    <row r="18" spans="2:8" ht="15">
      <c r="B18" s="3" t="s">
        <v>18</v>
      </c>
      <c r="C18" s="4">
        <v>3472</v>
      </c>
      <c r="D18" s="4">
        <v>4252</v>
      </c>
      <c r="E18" s="4">
        <f t="shared" si="2"/>
        <v>7724</v>
      </c>
      <c r="F18" s="5">
        <f t="shared" si="0"/>
        <v>-1.179752564568687</v>
      </c>
      <c r="G18" s="5">
        <f t="shared" si="1"/>
        <v>1.4447891430144173</v>
      </c>
      <c r="H18" s="1"/>
    </row>
    <row r="19" spans="2:8" ht="15">
      <c r="B19" s="3" t="s">
        <v>19</v>
      </c>
      <c r="C19" s="4">
        <v>2351</v>
      </c>
      <c r="D19" s="4">
        <v>2926</v>
      </c>
      <c r="E19" s="4">
        <f t="shared" si="2"/>
        <v>5277</v>
      </c>
      <c r="F19" s="5">
        <f t="shared" si="0"/>
        <v>-0.7988474306742462</v>
      </c>
      <c r="G19" s="5">
        <f t="shared" si="1"/>
        <v>0.9942269596566757</v>
      </c>
      <c r="H19" s="1"/>
    </row>
    <row r="20" spans="2:8" ht="15">
      <c r="B20" s="3" t="s">
        <v>20</v>
      </c>
      <c r="C20" s="4">
        <v>2926</v>
      </c>
      <c r="D20" s="4">
        <v>4204</v>
      </c>
      <c r="E20" s="4">
        <f t="shared" si="2"/>
        <v>7130</v>
      </c>
      <c r="F20" s="5">
        <f t="shared" si="0"/>
        <v>-0.9942269596566757</v>
      </c>
      <c r="G20" s="5">
        <f t="shared" si="1"/>
        <v>1.4284791997254493</v>
      </c>
      <c r="H20" s="1"/>
    </row>
    <row r="21" spans="2:8" ht="15">
      <c r="B21" s="6" t="s">
        <v>21</v>
      </c>
      <c r="C21" s="7">
        <f>SUM(C4:C20)</f>
        <v>149668</v>
      </c>
      <c r="D21" s="7">
        <f>SUM(D4:D20)</f>
        <v>144631</v>
      </c>
      <c r="E21" s="7">
        <f t="shared" si="2"/>
        <v>294299</v>
      </c>
      <c r="F21" s="8">
        <f t="shared" si="0"/>
        <v>-50.85576233694304</v>
      </c>
      <c r="G21" s="8">
        <f t="shared" si="1"/>
        <v>49.14423766305696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286</v>
      </c>
      <c r="D4" s="4">
        <v>294</v>
      </c>
      <c r="E4" s="4">
        <v>750</v>
      </c>
      <c r="F4" s="5">
        <f aca="true" t="shared" si="0" ref="F4:F21">(C4*100/$E$21)*-1</f>
        <v>-0.8528911818208929</v>
      </c>
      <c r="G4" s="5">
        <f aca="true" t="shared" si="1" ref="G4:G21">D4*100/$E$21</f>
        <v>0.8767482778158828</v>
      </c>
      <c r="H4" s="1"/>
    </row>
    <row r="5" spans="2:8" ht="15">
      <c r="B5" s="3" t="s">
        <v>5</v>
      </c>
      <c r="C5" s="4">
        <v>533</v>
      </c>
      <c r="D5" s="4">
        <v>500</v>
      </c>
      <c r="E5" s="4">
        <v>1257</v>
      </c>
      <c r="F5" s="5">
        <f t="shared" si="0"/>
        <v>-1.5894790206662095</v>
      </c>
      <c r="G5" s="5">
        <f t="shared" si="1"/>
        <v>1.4910684996868757</v>
      </c>
      <c r="H5" s="1"/>
    </row>
    <row r="6" spans="2:8" ht="15">
      <c r="B6" s="3" t="s">
        <v>6</v>
      </c>
      <c r="C6" s="4">
        <v>934</v>
      </c>
      <c r="D6" s="4">
        <v>894</v>
      </c>
      <c r="E6" s="4">
        <v>1056</v>
      </c>
      <c r="F6" s="5">
        <f t="shared" si="0"/>
        <v>-2.785315957415084</v>
      </c>
      <c r="G6" s="5">
        <f t="shared" si="1"/>
        <v>2.6660304774401338</v>
      </c>
      <c r="H6" s="1"/>
    </row>
    <row r="7" spans="2:8" ht="15">
      <c r="B7" s="3" t="s">
        <v>7</v>
      </c>
      <c r="C7" s="4">
        <v>1252</v>
      </c>
      <c r="D7" s="4">
        <v>1183</v>
      </c>
      <c r="E7" s="4">
        <v>2438</v>
      </c>
      <c r="F7" s="5">
        <f t="shared" si="0"/>
        <v>-3.7336355232159364</v>
      </c>
      <c r="G7" s="5">
        <f t="shared" si="1"/>
        <v>3.5278680702591476</v>
      </c>
      <c r="H7" s="1"/>
    </row>
    <row r="8" spans="2:8" ht="15">
      <c r="B8" s="3" t="s">
        <v>8</v>
      </c>
      <c r="C8" s="4">
        <v>1270</v>
      </c>
      <c r="D8" s="4">
        <v>1226</v>
      </c>
      <c r="E8" s="4">
        <v>817</v>
      </c>
      <c r="F8" s="5">
        <f t="shared" si="0"/>
        <v>-3.787313989204664</v>
      </c>
      <c r="G8" s="5">
        <f t="shared" si="1"/>
        <v>3.656099961232219</v>
      </c>
      <c r="H8" s="1"/>
    </row>
    <row r="9" spans="2:8" ht="15">
      <c r="B9" s="3" t="s">
        <v>9</v>
      </c>
      <c r="C9" s="4">
        <v>291</v>
      </c>
      <c r="D9" s="4">
        <v>322</v>
      </c>
      <c r="E9" s="4">
        <v>578</v>
      </c>
      <c r="F9" s="5">
        <f t="shared" si="0"/>
        <v>-0.8678018668177616</v>
      </c>
      <c r="G9" s="5">
        <f t="shared" si="1"/>
        <v>0.9602481137983478</v>
      </c>
      <c r="H9" s="1"/>
    </row>
    <row r="10" spans="2:8" ht="15">
      <c r="B10" s="3" t="s">
        <v>10</v>
      </c>
      <c r="C10" s="4">
        <v>329</v>
      </c>
      <c r="D10" s="4">
        <v>419</v>
      </c>
      <c r="E10" s="4">
        <v>1002</v>
      </c>
      <c r="F10" s="5">
        <f t="shared" si="0"/>
        <v>-0.9811230727939642</v>
      </c>
      <c r="G10" s="5">
        <f t="shared" si="1"/>
        <v>1.2495154027376019</v>
      </c>
      <c r="H10" s="1"/>
    </row>
    <row r="11" spans="2:8" ht="15">
      <c r="B11" s="3" t="s">
        <v>11</v>
      </c>
      <c r="C11" s="4">
        <v>464</v>
      </c>
      <c r="D11" s="4">
        <v>733</v>
      </c>
      <c r="E11" s="4">
        <v>1682</v>
      </c>
      <c r="F11" s="5">
        <f t="shared" si="0"/>
        <v>-1.3837115677094205</v>
      </c>
      <c r="G11" s="5">
        <f t="shared" si="1"/>
        <v>2.1859064205409595</v>
      </c>
      <c r="H11" s="1"/>
    </row>
    <row r="12" spans="2:8" ht="15">
      <c r="B12" s="3" t="s">
        <v>12</v>
      </c>
      <c r="C12" s="4">
        <v>711</v>
      </c>
      <c r="D12" s="4">
        <v>1133</v>
      </c>
      <c r="E12" s="4">
        <v>2604</v>
      </c>
      <c r="F12" s="5">
        <f t="shared" si="0"/>
        <v>-2.120299406554737</v>
      </c>
      <c r="G12" s="5">
        <f t="shared" si="1"/>
        <v>3.37876122029046</v>
      </c>
      <c r="H12" s="1"/>
    </row>
    <row r="13" spans="2:8" ht="15">
      <c r="B13" s="3" t="s">
        <v>13</v>
      </c>
      <c r="C13" s="4">
        <v>1037</v>
      </c>
      <c r="D13" s="4">
        <v>1666</v>
      </c>
      <c r="E13" s="4">
        <v>3455</v>
      </c>
      <c r="F13" s="5">
        <f t="shared" si="0"/>
        <v>-3.09247606835058</v>
      </c>
      <c r="G13" s="5">
        <f t="shared" si="1"/>
        <v>4.9682402409566695</v>
      </c>
      <c r="H13" s="1"/>
    </row>
    <row r="14" spans="2:8" ht="15">
      <c r="B14" s="3" t="s">
        <v>14</v>
      </c>
      <c r="C14" s="4">
        <v>1373</v>
      </c>
      <c r="D14" s="4">
        <v>2103</v>
      </c>
      <c r="E14" s="4">
        <v>3795</v>
      </c>
      <c r="F14" s="5">
        <f t="shared" si="0"/>
        <v>-4.09447410014016</v>
      </c>
      <c r="G14" s="5">
        <f t="shared" si="1"/>
        <v>6.271434109682999</v>
      </c>
      <c r="H14" s="1"/>
    </row>
    <row r="15" spans="2:8" ht="15">
      <c r="B15" s="3" t="s">
        <v>15</v>
      </c>
      <c r="C15" s="4">
        <v>1569</v>
      </c>
      <c r="D15" s="4">
        <v>2255</v>
      </c>
      <c r="E15" s="4">
        <v>3318</v>
      </c>
      <c r="F15" s="5">
        <f t="shared" si="0"/>
        <v>-4.678972952017416</v>
      </c>
      <c r="G15" s="5">
        <f t="shared" si="1"/>
        <v>6.724718933587809</v>
      </c>
      <c r="H15" s="1"/>
    </row>
    <row r="16" spans="2:8" ht="15">
      <c r="B16" s="3" t="s">
        <v>16</v>
      </c>
      <c r="C16" s="4">
        <v>1389</v>
      </c>
      <c r="D16" s="4">
        <v>1897</v>
      </c>
      <c r="E16" s="4">
        <v>3199</v>
      </c>
      <c r="F16" s="5">
        <f t="shared" si="0"/>
        <v>-4.1421882921301405</v>
      </c>
      <c r="G16" s="5">
        <f t="shared" si="1"/>
        <v>5.657113887812006</v>
      </c>
      <c r="H16" s="1"/>
    </row>
    <row r="17" spans="2:8" ht="15">
      <c r="B17" s="3" t="s">
        <v>17</v>
      </c>
      <c r="C17" s="4">
        <v>1352</v>
      </c>
      <c r="D17" s="4">
        <v>1797</v>
      </c>
      <c r="E17" s="4">
        <v>2232</v>
      </c>
      <c r="F17" s="5">
        <f t="shared" si="0"/>
        <v>-4.031849223153312</v>
      </c>
      <c r="G17" s="5">
        <f t="shared" si="1"/>
        <v>5.358900187874631</v>
      </c>
      <c r="H17" s="1"/>
    </row>
    <row r="18" spans="2:8" ht="15">
      <c r="B18" s="3" t="s">
        <v>18</v>
      </c>
      <c r="C18" s="4">
        <v>958</v>
      </c>
      <c r="D18" s="4">
        <v>1222</v>
      </c>
      <c r="E18" s="4">
        <v>1331</v>
      </c>
      <c r="F18" s="5">
        <f t="shared" si="0"/>
        <v>-2.8568872454000536</v>
      </c>
      <c r="G18" s="5">
        <f t="shared" si="1"/>
        <v>3.644171413234724</v>
      </c>
      <c r="H18" s="1"/>
    </row>
    <row r="19" spans="2:8" ht="15">
      <c r="B19" s="3" t="s">
        <v>19</v>
      </c>
      <c r="C19" s="4">
        <v>518</v>
      </c>
      <c r="D19" s="4">
        <v>736</v>
      </c>
      <c r="E19" s="4">
        <v>570</v>
      </c>
      <c r="F19" s="5">
        <f t="shared" si="0"/>
        <v>-1.5447469656756032</v>
      </c>
      <c r="G19" s="5">
        <f t="shared" si="1"/>
        <v>2.1948528315390807</v>
      </c>
      <c r="H19" s="1"/>
    </row>
    <row r="20" spans="2:8" ht="15">
      <c r="B20" s="3" t="s">
        <v>20</v>
      </c>
      <c r="C20" s="4">
        <v>336</v>
      </c>
      <c r="D20" s="4">
        <v>551</v>
      </c>
      <c r="E20" s="4">
        <v>561</v>
      </c>
      <c r="F20" s="5">
        <f t="shared" si="0"/>
        <v>-1.0019980317895805</v>
      </c>
      <c r="G20" s="5">
        <f t="shared" si="1"/>
        <v>1.643157486654937</v>
      </c>
      <c r="H20" s="1"/>
    </row>
    <row r="21" spans="2:8" ht="15">
      <c r="B21" s="6" t="s">
        <v>21</v>
      </c>
      <c r="C21" s="7">
        <f>SUM(C4:C20)</f>
        <v>14602</v>
      </c>
      <c r="D21" s="7">
        <f>SUM(D4:D20)</f>
        <v>18931</v>
      </c>
      <c r="E21" s="7">
        <f>SUM(C21:D21)</f>
        <v>33533</v>
      </c>
      <c r="F21" s="8">
        <f t="shared" si="0"/>
        <v>-43.54516446485552</v>
      </c>
      <c r="G21" s="8">
        <f t="shared" si="1"/>
        <v>56.45483553514448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2022-02-16T13:10:12Z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