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<sst xmlns="http://schemas.openxmlformats.org/spreadsheetml/2006/main" count="76" uniqueCount="28">
  <si>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</si>
  <si>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</si>
  <si>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</si>
  <si>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</si>
  <si>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</si>
  <si>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</si>
  <si>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</si>
  <si>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</si>
  <si>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</si>
  <si>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</si>
  <si>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</si>
  <si>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</si>
  <si>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</si>
  <si>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</si>
  <si>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</si>
  <si>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</si>
  <si>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</si>
  <si>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</si>
  <si>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</si>
  <si>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</si>
  <si>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</si>
  <si>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</si>
  <si>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</si>
  <si>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</si>
  <si>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</si>
  <si>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Diciembre 2021</t>
  </si>
  <si>
    <t>Piramide Poblacional Regimen Contributivo Departamento de Nariño
Corte: Diciembre 2021</t>
  </si>
  <si>
    <t>Piramide Poblacional Regimen Excepcion Departamento de Nariño
Corte: Diciembre 2021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</si>
</sst>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4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18628759"/>
        <c:axId val="33441104"/>
      </c:barChart>
      <c:catAx>
        <c:axId val="186287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3441104"/>
        <c:crosses val="autoZero"/>
        <c:auto val="1"/>
        <c:lblOffset val="100"/>
        <c:tickLblSkip val="1"/>
        <c:noMultiLvlLbl val="0"/>
      </c:catAx>
      <c:valAx>
        <c:axId val="334411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287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32534481"/>
        <c:axId val="24374874"/>
      </c:barChart>
      <c:catAx>
        <c:axId val="325344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4374874"/>
        <c:crosses val="autoZero"/>
        <c:auto val="1"/>
        <c:lblOffset val="100"/>
        <c:tickLblSkip val="1"/>
        <c:noMultiLvlLbl val="0"/>
      </c:catAx>
      <c:valAx>
        <c:axId val="243748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344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18047275"/>
        <c:axId val="28207748"/>
      </c:barChart>
      <c:catAx>
        <c:axId val="180472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8207748"/>
        <c:crosses val="autoZero"/>
        <c:auto val="1"/>
        <c:lblOffset val="100"/>
        <c:tickLblSkip val="1"/>
        <c:noMultiLvlLbl val="0"/>
      </c:catAx>
      <c:valAx>
        <c:axId val="282077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472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64f5a904-8c5f-4ba2-9ae8-2f1f52f20104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Diciembre 2021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ee40fe26-8a2c-49a4-a655-24b43cc38d87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Diciembre 2021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8be203c4-617c-4bb8-83a1-02bc010aecc3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Diciembre 2021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36218</v>
      </c>
      <c r="D4" s="4">
        <v>35338</v>
      </c>
      <c r="E4" s="4">
        <f>SUM(C4:D4)</f>
        <v>71556</v>
      </c>
      <c r="F4" s="5">
        <f aca="true" t="shared" si="0" ref="F4:F21">(C4*100/$E$21)*-1</f>
        <v>-3.1622962227594873</v>
      </c>
      <c r="G4" s="5">
        <f aca="true" t="shared" si="1" ref="G4:G21">D4*100/$E$21</f>
        <v>3.085460928816466</v>
      </c>
      <c r="H4" s="1"/>
    </row>
    <row r="5" spans="2:8" ht="15">
      <c r="B5" s="3" t="s">
        <v>5</v>
      </c>
      <c r="C5" s="4">
        <v>43619</v>
      </c>
      <c r="D5" s="4">
        <v>41374</v>
      </c>
      <c r="E5" s="4">
        <f aca="true" t="shared" si="2" ref="E5:E21">SUM(C5:D5)</f>
        <v>84993</v>
      </c>
      <c r="F5" s="5">
        <f t="shared" si="0"/>
        <v>-3.8084985073871023</v>
      </c>
      <c r="G5" s="5">
        <f t="shared" si="1"/>
        <v>3.6124811949983715</v>
      </c>
      <c r="H5" s="1"/>
    </row>
    <row r="6" spans="2:8" ht="15">
      <c r="B6" s="3" t="s">
        <v>6</v>
      </c>
      <c r="C6" s="4">
        <v>49801</v>
      </c>
      <c r="D6" s="4">
        <v>48061</v>
      </c>
      <c r="E6" s="4">
        <f t="shared" si="2"/>
        <v>97862</v>
      </c>
      <c r="F6" s="5">
        <f t="shared" si="0"/>
        <v>-4.348266447336828</v>
      </c>
      <c r="G6" s="5">
        <f t="shared" si="1"/>
        <v>4.196342116131308</v>
      </c>
      <c r="H6" s="1"/>
    </row>
    <row r="7" spans="2:8" ht="15">
      <c r="B7" s="3" t="s">
        <v>7</v>
      </c>
      <c r="C7" s="4">
        <v>55634</v>
      </c>
      <c r="D7" s="4">
        <v>54580</v>
      </c>
      <c r="E7" s="4">
        <f t="shared" si="2"/>
        <v>110214</v>
      </c>
      <c r="F7" s="5">
        <f t="shared" si="0"/>
        <v>-4.857562208211423</v>
      </c>
      <c r="G7" s="5">
        <f t="shared" si="1"/>
        <v>4.765534481147849</v>
      </c>
      <c r="H7" s="1"/>
    </row>
    <row r="8" spans="2:8" ht="15">
      <c r="B8" s="3" t="s">
        <v>8</v>
      </c>
      <c r="C8" s="4">
        <v>46977</v>
      </c>
      <c r="D8" s="4">
        <v>52012</v>
      </c>
      <c r="E8" s="4">
        <f t="shared" si="2"/>
        <v>98989</v>
      </c>
      <c r="F8" s="5">
        <f t="shared" si="0"/>
        <v>-4.10169500404695</v>
      </c>
      <c r="G8" s="5">
        <f t="shared" si="1"/>
        <v>4.541315123368669</v>
      </c>
      <c r="H8" s="1"/>
    </row>
    <row r="9" spans="2:8" ht="15">
      <c r="B9" s="3" t="s">
        <v>9</v>
      </c>
      <c r="C9" s="4">
        <v>42342</v>
      </c>
      <c r="D9" s="4">
        <v>47448</v>
      </c>
      <c r="E9" s="4">
        <f t="shared" si="2"/>
        <v>89790</v>
      </c>
      <c r="F9" s="5">
        <f t="shared" si="0"/>
        <v>-3.6970000183356952</v>
      </c>
      <c r="G9" s="5">
        <f t="shared" si="1"/>
        <v>4.142819348873272</v>
      </c>
      <c r="H9" s="1"/>
    </row>
    <row r="10" spans="2:8" ht="15">
      <c r="B10" s="3" t="s">
        <v>10</v>
      </c>
      <c r="C10" s="4">
        <v>38680</v>
      </c>
      <c r="D10" s="4">
        <v>43441</v>
      </c>
      <c r="E10" s="4">
        <f t="shared" si="2"/>
        <v>82121</v>
      </c>
      <c r="F10" s="5">
        <f t="shared" si="0"/>
        <v>-3.3772604201318948</v>
      </c>
      <c r="G10" s="5">
        <f t="shared" si="1"/>
        <v>3.792956822930446</v>
      </c>
      <c r="H10" s="1"/>
    </row>
    <row r="11" spans="2:8" ht="15">
      <c r="B11" s="3" t="s">
        <v>11</v>
      </c>
      <c r="C11" s="4">
        <v>38195</v>
      </c>
      <c r="D11" s="4">
        <v>42349</v>
      </c>
      <c r="E11" s="4">
        <f t="shared" si="2"/>
        <v>80544</v>
      </c>
      <c r="F11" s="5">
        <f t="shared" si="0"/>
        <v>-3.334913695629207</v>
      </c>
      <c r="G11" s="5">
        <f t="shared" si="1"/>
        <v>3.6976112081738783</v>
      </c>
      <c r="H11" s="1"/>
    </row>
    <row r="12" spans="2:8" ht="15">
      <c r="B12" s="3" t="s">
        <v>12</v>
      </c>
      <c r="C12" s="4">
        <v>36584</v>
      </c>
      <c r="D12" s="4">
        <v>40340</v>
      </c>
      <c r="E12" s="4">
        <f t="shared" si="2"/>
        <v>76924</v>
      </c>
      <c r="F12" s="5">
        <f t="shared" si="0"/>
        <v>-3.194252720013062</v>
      </c>
      <c r="G12" s="5">
        <f t="shared" si="1"/>
        <v>3.5221997246153216</v>
      </c>
      <c r="H12" s="1"/>
    </row>
    <row r="13" spans="2:8" ht="15">
      <c r="B13" s="3" t="s">
        <v>13</v>
      </c>
      <c r="C13" s="4">
        <v>31611</v>
      </c>
      <c r="D13" s="4">
        <v>35487</v>
      </c>
      <c r="E13" s="4">
        <f t="shared" si="2"/>
        <v>67098</v>
      </c>
      <c r="F13" s="5">
        <f t="shared" si="0"/>
        <v>-2.760045996400965</v>
      </c>
      <c r="G13" s="5">
        <f t="shared" si="1"/>
        <v>3.0984705410863635</v>
      </c>
      <c r="H13" s="1"/>
    </row>
    <row r="14" spans="2:8" ht="15">
      <c r="B14" s="3" t="s">
        <v>14</v>
      </c>
      <c r="C14" s="4">
        <v>29954</v>
      </c>
      <c r="D14" s="4">
        <v>33423</v>
      </c>
      <c r="E14" s="4">
        <f t="shared" si="2"/>
        <v>63377</v>
      </c>
      <c r="F14" s="5">
        <f t="shared" si="0"/>
        <v>-2.6153686304196166</v>
      </c>
      <c r="G14" s="5">
        <f t="shared" si="1"/>
        <v>2.918256851656368</v>
      </c>
      <c r="H14" s="1"/>
    </row>
    <row r="15" spans="2:8" ht="15">
      <c r="B15" s="3" t="s">
        <v>15</v>
      </c>
      <c r="C15" s="4">
        <v>26063</v>
      </c>
      <c r="D15" s="4">
        <v>28764</v>
      </c>
      <c r="E15" s="4">
        <f t="shared" si="2"/>
        <v>54827</v>
      </c>
      <c r="F15" s="5">
        <f t="shared" si="0"/>
        <v>-2.2756343932238257</v>
      </c>
      <c r="G15" s="5">
        <f t="shared" si="1"/>
        <v>2.5114663579284855</v>
      </c>
      <c r="H15" s="1"/>
    </row>
    <row r="16" spans="2:8" ht="15">
      <c r="B16" s="3" t="s">
        <v>16</v>
      </c>
      <c r="C16" s="4">
        <v>21230</v>
      </c>
      <c r="D16" s="4">
        <v>23500</v>
      </c>
      <c r="E16" s="4">
        <f t="shared" si="2"/>
        <v>44730</v>
      </c>
      <c r="F16" s="5">
        <f t="shared" si="0"/>
        <v>-1.8536514663753911</v>
      </c>
      <c r="G16" s="5">
        <f t="shared" si="1"/>
        <v>2.0518515996147757</v>
      </c>
      <c r="H16" s="1"/>
    </row>
    <row r="17" spans="2:8" ht="15">
      <c r="B17" s="3" t="s">
        <v>17</v>
      </c>
      <c r="C17" s="4">
        <v>17317</v>
      </c>
      <c r="D17" s="4">
        <v>18699</v>
      </c>
      <c r="E17" s="4">
        <f t="shared" si="2"/>
        <v>36016</v>
      </c>
      <c r="F17" s="5">
        <f t="shared" si="0"/>
        <v>-1.5119963468310242</v>
      </c>
      <c r="G17" s="5">
        <f t="shared" si="1"/>
        <v>1.6326626834551783</v>
      </c>
      <c r="H17" s="1"/>
    </row>
    <row r="18" spans="2:8" ht="15">
      <c r="B18" s="3" t="s">
        <v>18</v>
      </c>
      <c r="C18" s="4">
        <v>14095</v>
      </c>
      <c r="D18" s="4">
        <v>15270</v>
      </c>
      <c r="E18" s="4">
        <f t="shared" si="2"/>
        <v>29365</v>
      </c>
      <c r="F18" s="5">
        <f t="shared" si="0"/>
        <v>-1.2306743955987347</v>
      </c>
      <c r="G18" s="5">
        <f t="shared" si="1"/>
        <v>1.3332669755794735</v>
      </c>
      <c r="H18" s="1"/>
    </row>
    <row r="19" spans="2:8" ht="15">
      <c r="B19" s="3" t="s">
        <v>19</v>
      </c>
      <c r="C19" s="4">
        <v>10562</v>
      </c>
      <c r="D19" s="4">
        <v>11813</v>
      </c>
      <c r="E19" s="4">
        <f t="shared" si="2"/>
        <v>22375</v>
      </c>
      <c r="F19" s="5">
        <f t="shared" si="0"/>
        <v>-0.922198152984309</v>
      </c>
      <c r="G19" s="5">
        <f t="shared" si="1"/>
        <v>1.031426508351036</v>
      </c>
      <c r="H19" s="1"/>
    </row>
    <row r="20" spans="2:8" ht="15">
      <c r="B20" s="3" t="s">
        <v>20</v>
      </c>
      <c r="C20" s="4">
        <v>14666</v>
      </c>
      <c r="D20" s="4">
        <v>19860</v>
      </c>
      <c r="E20" s="4">
        <f t="shared" si="2"/>
        <v>34526</v>
      </c>
      <c r="F20" s="5">
        <f t="shared" si="0"/>
        <v>-1.2805300238276724</v>
      </c>
      <c r="G20" s="5">
        <f t="shared" si="1"/>
        <v>1.734032883759551</v>
      </c>
      <c r="H20" s="1"/>
    </row>
    <row r="21" spans="2:8" ht="15">
      <c r="B21" s="6" t="s">
        <v>21</v>
      </c>
      <c r="C21" s="7">
        <f>SUM(C4:C20)</f>
        <v>553548</v>
      </c>
      <c r="D21" s="7">
        <f>SUM(D4:D20)</f>
        <v>591759</v>
      </c>
      <c r="E21" s="7">
        <f t="shared" si="2"/>
        <v>1145307</v>
      </c>
      <c r="F21" s="8">
        <f t="shared" si="0"/>
        <v>-48.33184464951319</v>
      </c>
      <c r="G21" s="8">
        <f t="shared" si="1"/>
        <v>51.66815535048681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5578</v>
      </c>
      <c r="D4" s="4">
        <v>5186</v>
      </c>
      <c r="E4" s="4">
        <f>SUM(C4:D4)</f>
        <v>10764</v>
      </c>
      <c r="F4" s="5">
        <f aca="true" t="shared" si="0" ref="F4:F21">(C4*100/$E$21)*-1</f>
        <v>-1.8883957438308907</v>
      </c>
      <c r="G4" s="5">
        <f aca="true" t="shared" si="1" ref="G4:G21">D4*100/$E$21</f>
        <v>1.7556866847448904</v>
      </c>
      <c r="H4" s="1"/>
    </row>
    <row r="5" spans="2:8" ht="15">
      <c r="B5" s="3" t="s">
        <v>5</v>
      </c>
      <c r="C5" s="4">
        <v>5997</v>
      </c>
      <c r="D5" s="4">
        <v>5729</v>
      </c>
      <c r="E5" s="4">
        <f aca="true" t="shared" si="2" ref="E5:E21">SUM(C5:D5)</f>
        <v>11726</v>
      </c>
      <c r="F5" s="5">
        <f t="shared" si="0"/>
        <v>-2.0302454779049572</v>
      </c>
      <c r="G5" s="5">
        <f t="shared" si="1"/>
        <v>1.939515815060447</v>
      </c>
      <c r="H5" s="1"/>
    </row>
    <row r="6" spans="2:8" ht="15">
      <c r="B6" s="3" t="s">
        <v>6</v>
      </c>
      <c r="C6" s="4">
        <v>6273</v>
      </c>
      <c r="D6" s="4">
        <v>5990</v>
      </c>
      <c r="E6" s="4">
        <f t="shared" si="2"/>
        <v>12263</v>
      </c>
      <c r="F6" s="5">
        <f t="shared" si="0"/>
        <v>-2.12368348889408</v>
      </c>
      <c r="G6" s="5">
        <f t="shared" si="1"/>
        <v>2.0278756732784218</v>
      </c>
      <c r="H6" s="1"/>
    </row>
    <row r="7" spans="2:8" ht="15">
      <c r="B7" s="3" t="s">
        <v>7</v>
      </c>
      <c r="C7" s="4">
        <v>7536</v>
      </c>
      <c r="D7" s="4">
        <v>7110</v>
      </c>
      <c r="E7" s="4">
        <f t="shared" si="2"/>
        <v>14646</v>
      </c>
      <c r="F7" s="5">
        <f t="shared" si="0"/>
        <v>-2.5512639522247387</v>
      </c>
      <c r="G7" s="5">
        <f t="shared" si="1"/>
        <v>2.4070444135241367</v>
      </c>
      <c r="H7" s="1"/>
    </row>
    <row r="8" spans="2:8" ht="15">
      <c r="B8" s="3" t="s">
        <v>8</v>
      </c>
      <c r="C8" s="4">
        <v>13570</v>
      </c>
      <c r="D8" s="4">
        <v>11632</v>
      </c>
      <c r="E8" s="4">
        <f t="shared" si="2"/>
        <v>25202</v>
      </c>
      <c r="F8" s="5">
        <f t="shared" si="0"/>
        <v>-4.594035540298528</v>
      </c>
      <c r="G8" s="5">
        <f t="shared" si="1"/>
        <v>3.9379382022662104</v>
      </c>
      <c r="H8" s="1"/>
    </row>
    <row r="9" spans="2:8" ht="15">
      <c r="B9" s="3" t="s">
        <v>9</v>
      </c>
      <c r="C9" s="4">
        <v>16538</v>
      </c>
      <c r="D9" s="4">
        <v>14908</v>
      </c>
      <c r="E9" s="4">
        <f t="shared" si="2"/>
        <v>31446</v>
      </c>
      <c r="F9" s="5">
        <f t="shared" si="0"/>
        <v>-5.598832701949672</v>
      </c>
      <c r="G9" s="5">
        <f t="shared" si="1"/>
        <v>5.047006767484926</v>
      </c>
      <c r="H9" s="1"/>
    </row>
    <row r="10" spans="2:8" ht="15">
      <c r="B10" s="3" t="s">
        <v>10</v>
      </c>
      <c r="C10" s="4">
        <v>16637</v>
      </c>
      <c r="D10" s="4">
        <v>15030</v>
      </c>
      <c r="E10" s="4">
        <f t="shared" si="2"/>
        <v>31667</v>
      </c>
      <c r="F10" s="5">
        <f t="shared" si="0"/>
        <v>-5.6323485102392485</v>
      </c>
      <c r="G10" s="5">
        <f t="shared" si="1"/>
        <v>5.088309076690263</v>
      </c>
      <c r="H10" s="1"/>
    </row>
    <row r="11" spans="2:8" ht="15">
      <c r="B11" s="3" t="s">
        <v>11</v>
      </c>
      <c r="C11" s="4">
        <v>15270</v>
      </c>
      <c r="D11" s="4">
        <v>14474</v>
      </c>
      <c r="E11" s="4">
        <f t="shared" si="2"/>
        <v>29744</v>
      </c>
      <c r="F11" s="5">
        <f t="shared" si="0"/>
        <v>-5.1695595210286305</v>
      </c>
      <c r="G11" s="5">
        <f t="shared" si="1"/>
        <v>4.900078880639712</v>
      </c>
      <c r="H11" s="1"/>
    </row>
    <row r="12" spans="2:8" ht="15">
      <c r="B12" s="3" t="s">
        <v>12</v>
      </c>
      <c r="C12" s="4">
        <v>14005</v>
      </c>
      <c r="D12" s="4">
        <v>13114</v>
      </c>
      <c r="E12" s="4">
        <f t="shared" si="2"/>
        <v>27119</v>
      </c>
      <c r="F12" s="5">
        <f t="shared" si="0"/>
        <v>-4.7413019706618185</v>
      </c>
      <c r="G12" s="5">
        <f t="shared" si="1"/>
        <v>4.43965969605563</v>
      </c>
      <c r="H12" s="1"/>
    </row>
    <row r="13" spans="2:8" ht="15">
      <c r="B13" s="3" t="s">
        <v>13</v>
      </c>
      <c r="C13" s="4">
        <v>11211</v>
      </c>
      <c r="D13" s="4">
        <v>10482</v>
      </c>
      <c r="E13" s="4">
        <f t="shared" si="2"/>
        <v>21693</v>
      </c>
      <c r="F13" s="5">
        <f t="shared" si="0"/>
        <v>-3.795411381155991</v>
      </c>
      <c r="G13" s="5">
        <f t="shared" si="1"/>
        <v>3.5486131564781993</v>
      </c>
      <c r="H13" s="1"/>
    </row>
    <row r="14" spans="2:8" ht="15">
      <c r="B14" s="3" t="s">
        <v>14</v>
      </c>
      <c r="C14" s="4">
        <v>9770</v>
      </c>
      <c r="D14" s="4">
        <v>9578</v>
      </c>
      <c r="E14" s="4">
        <f t="shared" si="2"/>
        <v>19348</v>
      </c>
      <c r="F14" s="5">
        <f t="shared" si="0"/>
        <v>-3.3075701716077095</v>
      </c>
      <c r="G14" s="5">
        <f t="shared" si="1"/>
        <v>3.2425698161370153</v>
      </c>
      <c r="H14" s="1"/>
    </row>
    <row r="15" spans="2:8" ht="15">
      <c r="B15" s="3" t="s">
        <v>15</v>
      </c>
      <c r="C15" s="4">
        <v>8107</v>
      </c>
      <c r="D15" s="4">
        <v>8413</v>
      </c>
      <c r="E15" s="4">
        <f t="shared" si="2"/>
        <v>16520</v>
      </c>
      <c r="F15" s="5">
        <f t="shared" si="0"/>
        <v>-2.7445723010464382</v>
      </c>
      <c r="G15" s="5">
        <f t="shared" si="1"/>
        <v>2.8481666175778564</v>
      </c>
      <c r="H15" s="1"/>
    </row>
    <row r="16" spans="2:8" ht="15">
      <c r="B16" s="3" t="s">
        <v>16</v>
      </c>
      <c r="C16" s="4">
        <v>6082</v>
      </c>
      <c r="D16" s="4">
        <v>6808</v>
      </c>
      <c r="E16" s="4">
        <f t="shared" si="2"/>
        <v>12890</v>
      </c>
      <c r="F16" s="5">
        <f t="shared" si="0"/>
        <v>-2.0590216769414624</v>
      </c>
      <c r="G16" s="5">
        <f t="shared" si="1"/>
        <v>2.304804271065024</v>
      </c>
      <c r="H16" s="1"/>
    </row>
    <row r="17" spans="2:8" ht="15">
      <c r="B17" s="3" t="s">
        <v>17</v>
      </c>
      <c r="C17" s="4">
        <v>4842</v>
      </c>
      <c r="D17" s="4">
        <v>5427</v>
      </c>
      <c r="E17" s="4">
        <f t="shared" si="2"/>
        <v>10269</v>
      </c>
      <c r="F17" s="5">
        <f t="shared" si="0"/>
        <v>-1.639227714526564</v>
      </c>
      <c r="G17" s="5">
        <f t="shared" si="1"/>
        <v>1.8372756726013346</v>
      </c>
      <c r="H17" s="1"/>
    </row>
    <row r="18" spans="2:8" ht="15">
      <c r="B18" s="3" t="s">
        <v>18</v>
      </c>
      <c r="C18" s="4">
        <v>3462</v>
      </c>
      <c r="D18" s="4">
        <v>4233</v>
      </c>
      <c r="E18" s="4">
        <f t="shared" si="2"/>
        <v>7695</v>
      </c>
      <c r="F18" s="5">
        <f t="shared" si="0"/>
        <v>-1.1720376595809507</v>
      </c>
      <c r="G18" s="5">
        <f t="shared" si="1"/>
        <v>1.4330547120179564</v>
      </c>
      <c r="H18" s="1"/>
    </row>
    <row r="19" spans="2:8" ht="15">
      <c r="B19" s="3" t="s">
        <v>19</v>
      </c>
      <c r="C19" s="4">
        <v>2337</v>
      </c>
      <c r="D19" s="4">
        <v>2913</v>
      </c>
      <c r="E19" s="4">
        <f t="shared" si="2"/>
        <v>5250</v>
      </c>
      <c r="F19" s="5">
        <f t="shared" si="0"/>
        <v>-0.7911762017448533</v>
      </c>
      <c r="G19" s="5">
        <f t="shared" si="1"/>
        <v>0.9861772681569352</v>
      </c>
      <c r="H19" s="1"/>
    </row>
    <row r="20" spans="2:8" ht="15">
      <c r="B20" s="3" t="s">
        <v>20</v>
      </c>
      <c r="C20" s="4">
        <v>2923</v>
      </c>
      <c r="D20" s="4">
        <v>4218</v>
      </c>
      <c r="E20" s="4">
        <f t="shared" si="2"/>
        <v>7141</v>
      </c>
      <c r="F20" s="5">
        <f t="shared" si="0"/>
        <v>-0.9895627033377006</v>
      </c>
      <c r="G20" s="5">
        <f t="shared" si="1"/>
        <v>1.4279765592468083</v>
      </c>
      <c r="H20" s="1"/>
    </row>
    <row r="21" spans="2:8" ht="15">
      <c r="B21" s="6" t="s">
        <v>21</v>
      </c>
      <c r="C21" s="7">
        <f>SUM(C4:C20)</f>
        <v>150138</v>
      </c>
      <c r="D21" s="7">
        <f>SUM(D4:D20)</f>
        <v>145245</v>
      </c>
      <c r="E21" s="7">
        <f t="shared" si="2"/>
        <v>295383</v>
      </c>
      <c r="F21" s="8">
        <f t="shared" si="0"/>
        <v>-50.828246716974235</v>
      </c>
      <c r="G21" s="8">
        <f t="shared" si="1"/>
        <v>49.171753283025765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272</v>
      </c>
      <c r="D4" s="4">
        <v>287</v>
      </c>
      <c r="E4" s="4">
        <v>750</v>
      </c>
      <c r="F4" s="5">
        <f aca="true" t="shared" si="0" ref="F4:F21">(C4*100/$E$21)*-1</f>
        <v>-0.8103438002740869</v>
      </c>
      <c r="G4" s="5">
        <f aca="true" t="shared" si="1" ref="G4:G21">D4*100/$E$21</f>
        <v>0.8550318774950844</v>
      </c>
      <c r="H4" s="1"/>
    </row>
    <row r="5" spans="2:8" ht="15">
      <c r="B5" s="3" t="s">
        <v>5</v>
      </c>
      <c r="C5" s="4">
        <v>532</v>
      </c>
      <c r="D5" s="4">
        <v>498</v>
      </c>
      <c r="E5" s="4">
        <v>1257</v>
      </c>
      <c r="F5" s="5">
        <f t="shared" si="0"/>
        <v>-1.5849371387713758</v>
      </c>
      <c r="G5" s="5">
        <f t="shared" si="1"/>
        <v>1.483644163737115</v>
      </c>
      <c r="H5" s="1"/>
    </row>
    <row r="6" spans="2:8" ht="15">
      <c r="B6" s="3" t="s">
        <v>6</v>
      </c>
      <c r="C6" s="4">
        <v>931</v>
      </c>
      <c r="D6" s="4">
        <v>893</v>
      </c>
      <c r="E6" s="4">
        <v>1056</v>
      </c>
      <c r="F6" s="5">
        <f t="shared" si="0"/>
        <v>-2.773639992849908</v>
      </c>
      <c r="G6" s="5">
        <f t="shared" si="1"/>
        <v>2.6604301972233806</v>
      </c>
      <c r="H6" s="1"/>
    </row>
    <row r="7" spans="2:8" ht="15">
      <c r="B7" s="3" t="s">
        <v>7</v>
      </c>
      <c r="C7" s="4">
        <v>1255</v>
      </c>
      <c r="D7" s="4">
        <v>1191</v>
      </c>
      <c r="E7" s="4">
        <v>2438</v>
      </c>
      <c r="F7" s="5">
        <f t="shared" si="0"/>
        <v>-3.7389024608234522</v>
      </c>
      <c r="G7" s="5">
        <f t="shared" si="1"/>
        <v>3.5482333313471965</v>
      </c>
      <c r="H7" s="1"/>
    </row>
    <row r="8" spans="2:8" ht="15">
      <c r="B8" s="3" t="s">
        <v>8</v>
      </c>
      <c r="C8" s="4">
        <v>1267</v>
      </c>
      <c r="D8" s="4">
        <v>1229</v>
      </c>
      <c r="E8" s="4">
        <v>817</v>
      </c>
      <c r="F8" s="5">
        <f t="shared" si="0"/>
        <v>-3.77465292260025</v>
      </c>
      <c r="G8" s="5">
        <f t="shared" si="1"/>
        <v>3.6614431269737233</v>
      </c>
      <c r="H8" s="1"/>
    </row>
    <row r="9" spans="2:8" ht="15">
      <c r="B9" s="3" t="s">
        <v>9</v>
      </c>
      <c r="C9" s="4">
        <v>302</v>
      </c>
      <c r="D9" s="4">
        <v>335</v>
      </c>
      <c r="E9" s="4">
        <v>578</v>
      </c>
      <c r="F9" s="5">
        <f t="shared" si="0"/>
        <v>-0.8997199547160818</v>
      </c>
      <c r="G9" s="5">
        <f t="shared" si="1"/>
        <v>0.9980337246022761</v>
      </c>
      <c r="H9" s="1"/>
    </row>
    <row r="10" spans="2:8" ht="15">
      <c r="B10" s="3" t="s">
        <v>10</v>
      </c>
      <c r="C10" s="4">
        <v>336</v>
      </c>
      <c r="D10" s="4">
        <v>419</v>
      </c>
      <c r="E10" s="4">
        <v>1002</v>
      </c>
      <c r="F10" s="5">
        <f t="shared" si="0"/>
        <v>-1.0010129297503425</v>
      </c>
      <c r="G10" s="5">
        <f t="shared" si="1"/>
        <v>1.2482869570398618</v>
      </c>
      <c r="H10" s="1"/>
    </row>
    <row r="11" spans="2:8" ht="15">
      <c r="B11" s="3" t="s">
        <v>11</v>
      </c>
      <c r="C11" s="4">
        <v>465</v>
      </c>
      <c r="D11" s="4">
        <v>740</v>
      </c>
      <c r="E11" s="4">
        <v>1682</v>
      </c>
      <c r="F11" s="5">
        <f t="shared" si="0"/>
        <v>-1.3853303938509205</v>
      </c>
      <c r="G11" s="5">
        <f t="shared" si="1"/>
        <v>2.204611809569207</v>
      </c>
      <c r="H11" s="1"/>
    </row>
    <row r="12" spans="2:8" ht="15">
      <c r="B12" s="3" t="s">
        <v>12</v>
      </c>
      <c r="C12" s="4">
        <v>710</v>
      </c>
      <c r="D12" s="4">
        <v>1133</v>
      </c>
      <c r="E12" s="4">
        <v>2604</v>
      </c>
      <c r="F12" s="5">
        <f t="shared" si="0"/>
        <v>-2.1152356551272122</v>
      </c>
      <c r="G12" s="5">
        <f t="shared" si="1"/>
        <v>3.37543943275934</v>
      </c>
      <c r="H12" s="1"/>
    </row>
    <row r="13" spans="2:8" ht="15">
      <c r="B13" s="3" t="s">
        <v>13</v>
      </c>
      <c r="C13" s="4">
        <v>1036</v>
      </c>
      <c r="D13" s="4">
        <v>1665</v>
      </c>
      <c r="E13" s="4">
        <v>3455</v>
      </c>
      <c r="F13" s="5">
        <f t="shared" si="0"/>
        <v>-3.08645653339689</v>
      </c>
      <c r="G13" s="5">
        <f t="shared" si="1"/>
        <v>4.960376571530715</v>
      </c>
      <c r="H13" s="1"/>
    </row>
    <row r="14" spans="2:8" ht="15">
      <c r="B14" s="3" t="s">
        <v>14</v>
      </c>
      <c r="C14" s="4">
        <v>1372</v>
      </c>
      <c r="D14" s="4">
        <v>2103</v>
      </c>
      <c r="E14" s="4">
        <v>3795</v>
      </c>
      <c r="F14" s="5">
        <f t="shared" si="0"/>
        <v>-4.087469463147232</v>
      </c>
      <c r="G14" s="5">
        <f t="shared" si="1"/>
        <v>6.265268426383841</v>
      </c>
      <c r="H14" s="1"/>
    </row>
    <row r="15" spans="2:8" ht="15">
      <c r="B15" s="3" t="s">
        <v>15</v>
      </c>
      <c r="C15" s="4">
        <v>1574</v>
      </c>
      <c r="D15" s="4">
        <v>2254</v>
      </c>
      <c r="E15" s="4">
        <v>3318</v>
      </c>
      <c r="F15" s="5">
        <f t="shared" si="0"/>
        <v>-4.689268903056664</v>
      </c>
      <c r="G15" s="5">
        <f t="shared" si="1"/>
        <v>6.715128403741882</v>
      </c>
      <c r="H15" s="1"/>
    </row>
    <row r="16" spans="2:8" ht="15">
      <c r="B16" s="3" t="s">
        <v>16</v>
      </c>
      <c r="C16" s="4">
        <v>1386</v>
      </c>
      <c r="D16" s="4">
        <v>1896</v>
      </c>
      <c r="E16" s="4">
        <v>3199</v>
      </c>
      <c r="F16" s="5">
        <f t="shared" si="0"/>
        <v>-4.129178335220163</v>
      </c>
      <c r="G16" s="5">
        <f t="shared" si="1"/>
        <v>5.648572960734076</v>
      </c>
      <c r="H16" s="1"/>
    </row>
    <row r="17" spans="2:8" ht="15">
      <c r="B17" s="3" t="s">
        <v>17</v>
      </c>
      <c r="C17" s="4">
        <v>1354</v>
      </c>
      <c r="D17" s="4">
        <v>1798</v>
      </c>
      <c r="E17" s="4">
        <v>2232</v>
      </c>
      <c r="F17" s="5">
        <f t="shared" si="0"/>
        <v>-4.033843770482036</v>
      </c>
      <c r="G17" s="5">
        <f t="shared" si="1"/>
        <v>5.3566108562235595</v>
      </c>
      <c r="H17" s="1"/>
    </row>
    <row r="18" spans="2:8" ht="15">
      <c r="B18" s="3" t="s">
        <v>18</v>
      </c>
      <c r="C18" s="4">
        <v>960</v>
      </c>
      <c r="D18" s="4">
        <v>1223</v>
      </c>
      <c r="E18" s="4">
        <v>1331</v>
      </c>
      <c r="F18" s="5">
        <f t="shared" si="0"/>
        <v>-2.860036942143836</v>
      </c>
      <c r="G18" s="5">
        <f t="shared" si="1"/>
        <v>3.6435678960853246</v>
      </c>
      <c r="H18" s="1"/>
    </row>
    <row r="19" spans="2:8" ht="15">
      <c r="B19" s="3" t="s">
        <v>19</v>
      </c>
      <c r="C19" s="4">
        <v>521</v>
      </c>
      <c r="D19" s="4">
        <v>737</v>
      </c>
      <c r="E19" s="4">
        <v>570</v>
      </c>
      <c r="F19" s="5">
        <f t="shared" si="0"/>
        <v>-1.5521658821426443</v>
      </c>
      <c r="G19" s="5">
        <f t="shared" si="1"/>
        <v>2.1956741941250075</v>
      </c>
      <c r="H19" s="1"/>
    </row>
    <row r="20" spans="2:8" ht="15">
      <c r="B20" s="3" t="s">
        <v>20</v>
      </c>
      <c r="C20" s="4">
        <v>338</v>
      </c>
      <c r="D20" s="4">
        <v>554</v>
      </c>
      <c r="E20" s="4">
        <v>561</v>
      </c>
      <c r="F20" s="5">
        <f t="shared" si="0"/>
        <v>-1.0069713400464757</v>
      </c>
      <c r="G20" s="5">
        <f t="shared" si="1"/>
        <v>1.6504796520288387</v>
      </c>
      <c r="H20" s="1"/>
    </row>
    <row r="21" spans="2:8" ht="15">
      <c r="B21" s="6" t="s">
        <v>21</v>
      </c>
      <c r="C21" s="7">
        <f>SUM(C4:C20)</f>
        <v>14611</v>
      </c>
      <c r="D21" s="7">
        <f>SUM(D4:D20)</f>
        <v>18955</v>
      </c>
      <c r="E21" s="7">
        <f>SUM(C21:D21)</f>
        <v>33566</v>
      </c>
      <c r="F21" s="8">
        <f t="shared" si="0"/>
        <v>-43.52916641839957</v>
      </c>
      <c r="G21" s="8">
        <f t="shared" si="1"/>
        <v>56.47083358160043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2013-10-17T01:41:50Z</dcterms:created>
  <dcterms:modified xsi:type="dcterms:W3CDTF">2022-01-14T19:06:47Z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