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<sst xmlns="http://schemas.openxmlformats.org/spreadsheetml/2006/main" count="76" uniqueCount="28">
  <si>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</si>
  <si>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</si>
  <si>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</si>
  <si>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</si>
  <si>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</si>
  <si>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</si>
  <si>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</si>
  <si>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</si>
  <si>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</si>
  <si>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</si>
  <si>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</si>
  <si>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</si>
  <si>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</si>
  <si>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</si>
  <si>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</si>
  <si>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</si>
  <si>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</si>
  <si>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</si>
  <si>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</si>
  <si>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</si>
  <si>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</si>
  <si>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</si>
  <si>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</si>
  <si>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</si>
  <si>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</si>
  <si>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Octubre 2021</t>
  </si>
  <si>
    <t>Piramide Poblacional Regimen Contributivo Departamento de Nariño
Corte: Octubre 2021</t>
  </si>
  <si>
    <t>Piramide Poblacional Regimen Excepcion Departamento de Nariño
Corte: Octubre 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</si>
</sst>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1909856"/>
        <c:axId val="7426273"/>
      </c:barChart>
      <c:catAx>
        <c:axId val="419098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426273"/>
        <c:crosses val="autoZero"/>
        <c:auto val="1"/>
        <c:lblOffset val="100"/>
        <c:tickLblSkip val="1"/>
        <c:noMultiLvlLbl val="0"/>
      </c:catAx>
      <c:valAx>
        <c:axId val="7426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098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4035326"/>
        <c:axId val="4371271"/>
      </c:barChart>
      <c:catAx>
        <c:axId val="140353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71271"/>
        <c:crosses val="autoZero"/>
        <c:auto val="1"/>
        <c:lblOffset val="100"/>
        <c:tickLblSkip val="1"/>
        <c:noMultiLvlLbl val="0"/>
      </c:catAx>
      <c:valAx>
        <c:axId val="43712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53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9657996"/>
        <c:axId val="52360285"/>
      </c:barChart>
      <c:catAx>
        <c:axId val="59657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360285"/>
        <c:crosses val="autoZero"/>
        <c:auto val="1"/>
        <c:lblOffset val="100"/>
        <c:tickLblSkip val="1"/>
        <c:noMultiLvlLbl val="0"/>
      </c:catAx>
      <c:valAx>
        <c:axId val="523602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57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91f944c-4682-4dd4-9915-e0b77d525f85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Octubre 2021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7ce95bc-53c5-4e40-bf90-7db19948a07d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Octubre 2021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e2220dc-398e-4b03-897e-232ea9f77ebd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Octubre 2021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36261</v>
      </c>
      <c r="D4" s="4">
        <v>35415</v>
      </c>
      <c r="E4" s="4">
        <f>SUM(C4:D4)</f>
        <v>71676</v>
      </c>
      <c r="F4" s="5">
        <f aca="true" t="shared" si="0" ref="F4:F21">(C4*100/$E$21)*-1</f>
        <v>-3.1655200048188608</v>
      </c>
      <c r="G4" s="5">
        <f aca="true" t="shared" si="1" ref="G4:G21">D4*100/$E$21</f>
        <v>3.0916657282110243</v>
      </c>
      <c r="H4" s="1"/>
    </row>
    <row r="5" spans="2:8" ht="15">
      <c r="B5" s="3" t="s">
        <v>5</v>
      </c>
      <c r="C5" s="4">
        <v>43808</v>
      </c>
      <c r="D5" s="4">
        <v>41496</v>
      </c>
      <c r="E5" s="4">
        <f aca="true" t="shared" si="2" ref="E5:E21">SUM(C5:D5)</f>
        <v>85304</v>
      </c>
      <c r="F5" s="5">
        <f t="shared" si="0"/>
        <v>-3.8243595149362855</v>
      </c>
      <c r="G5" s="5">
        <f t="shared" si="1"/>
        <v>3.622526078154586</v>
      </c>
      <c r="H5" s="1"/>
    </row>
    <row r="6" spans="2:8" ht="15">
      <c r="B6" s="3" t="s">
        <v>6</v>
      </c>
      <c r="C6" s="4">
        <v>50213</v>
      </c>
      <c r="D6" s="4">
        <v>48425</v>
      </c>
      <c r="E6" s="4">
        <f t="shared" si="2"/>
        <v>98638</v>
      </c>
      <c r="F6" s="5">
        <f t="shared" si="0"/>
        <v>-4.383504481453061</v>
      </c>
      <c r="G6" s="5">
        <f t="shared" si="1"/>
        <v>4.2274153011045845</v>
      </c>
      <c r="H6" s="1"/>
    </row>
    <row r="7" spans="2:8" ht="15">
      <c r="B7" s="3" t="s">
        <v>7</v>
      </c>
      <c r="C7" s="4">
        <v>55877</v>
      </c>
      <c r="D7" s="4">
        <v>54754</v>
      </c>
      <c r="E7" s="4">
        <f t="shared" si="2"/>
        <v>110631</v>
      </c>
      <c r="F7" s="5">
        <f t="shared" si="0"/>
        <v>-4.877961482288505</v>
      </c>
      <c r="G7" s="5">
        <f t="shared" si="1"/>
        <v>4.779925604474556</v>
      </c>
      <c r="H7" s="1"/>
    </row>
    <row r="8" spans="2:8" ht="15">
      <c r="B8" s="3" t="s">
        <v>8</v>
      </c>
      <c r="C8" s="4">
        <v>46829</v>
      </c>
      <c r="D8" s="4">
        <v>52191</v>
      </c>
      <c r="E8" s="4">
        <f t="shared" si="2"/>
        <v>99020</v>
      </c>
      <c r="F8" s="5">
        <f t="shared" si="0"/>
        <v>-4.088087375021716</v>
      </c>
      <c r="G8" s="5">
        <f t="shared" si="1"/>
        <v>4.556180319668546</v>
      </c>
      <c r="H8" s="1"/>
    </row>
    <row r="9" spans="2:8" ht="15">
      <c r="B9" s="3" t="s">
        <v>9</v>
      </c>
      <c r="C9" s="4">
        <v>42355</v>
      </c>
      <c r="D9" s="4">
        <v>47584</v>
      </c>
      <c r="E9" s="4">
        <f t="shared" si="2"/>
        <v>89939</v>
      </c>
      <c r="F9" s="5">
        <f t="shared" si="0"/>
        <v>-3.697515231353323</v>
      </c>
      <c r="G9" s="5">
        <f t="shared" si="1"/>
        <v>4.153997515493248</v>
      </c>
      <c r="H9" s="1"/>
    </row>
    <row r="10" spans="2:8" ht="15">
      <c r="B10" s="3" t="s">
        <v>10</v>
      </c>
      <c r="C10" s="4">
        <v>38629</v>
      </c>
      <c r="D10" s="4">
        <v>43527</v>
      </c>
      <c r="E10" s="4">
        <f t="shared" si="2"/>
        <v>82156</v>
      </c>
      <c r="F10" s="5">
        <f t="shared" si="0"/>
        <v>-3.3722421407613625</v>
      </c>
      <c r="G10" s="5">
        <f t="shared" si="1"/>
        <v>3.7998287209329735</v>
      </c>
      <c r="H10" s="1"/>
    </row>
    <row r="11" spans="2:8" ht="15">
      <c r="B11" s="3" t="s">
        <v>11</v>
      </c>
      <c r="C11" s="4">
        <v>38211</v>
      </c>
      <c r="D11" s="4">
        <v>42489</v>
      </c>
      <c r="E11" s="4">
        <f t="shared" si="2"/>
        <v>80700</v>
      </c>
      <c r="F11" s="5">
        <f t="shared" si="0"/>
        <v>-3.3357514934539445</v>
      </c>
      <c r="G11" s="5">
        <f t="shared" si="1"/>
        <v>3.7092131900595287</v>
      </c>
      <c r="H11" s="1"/>
    </row>
    <row r="12" spans="2:8" ht="15">
      <c r="B12" s="3" t="s">
        <v>12</v>
      </c>
      <c r="C12" s="4">
        <v>36444</v>
      </c>
      <c r="D12" s="4">
        <v>40290</v>
      </c>
      <c r="E12" s="4">
        <f t="shared" si="2"/>
        <v>76734</v>
      </c>
      <c r="F12" s="5">
        <f t="shared" si="0"/>
        <v>-3.1814955752907683</v>
      </c>
      <c r="G12" s="5">
        <f t="shared" si="1"/>
        <v>3.517244449798734</v>
      </c>
      <c r="H12" s="1"/>
    </row>
    <row r="13" spans="2:8" ht="15">
      <c r="B13" s="3" t="s">
        <v>13</v>
      </c>
      <c r="C13" s="4">
        <v>31415</v>
      </c>
      <c r="D13" s="4">
        <v>35359</v>
      </c>
      <c r="E13" s="4">
        <f t="shared" si="2"/>
        <v>66774</v>
      </c>
      <c r="F13" s="5">
        <f t="shared" si="0"/>
        <v>-2.742472931010852</v>
      </c>
      <c r="G13" s="5">
        <f t="shared" si="1"/>
        <v>3.086777029050222</v>
      </c>
      <c r="H13" s="1"/>
    </row>
    <row r="14" spans="2:8" ht="15">
      <c r="B14" s="3" t="s">
        <v>14</v>
      </c>
      <c r="C14" s="4">
        <v>29931</v>
      </c>
      <c r="D14" s="4">
        <v>33330</v>
      </c>
      <c r="E14" s="4">
        <f t="shared" si="2"/>
        <v>63261</v>
      </c>
      <c r="F14" s="5">
        <f t="shared" si="0"/>
        <v>-2.612922403249588</v>
      </c>
      <c r="G14" s="5">
        <f t="shared" si="1"/>
        <v>2.9096489826704346</v>
      </c>
      <c r="H14" s="1"/>
    </row>
    <row r="15" spans="2:8" ht="15">
      <c r="B15" s="3" t="s">
        <v>15</v>
      </c>
      <c r="C15" s="4">
        <v>25951</v>
      </c>
      <c r="D15" s="4">
        <v>28624</v>
      </c>
      <c r="E15" s="4">
        <f t="shared" si="2"/>
        <v>54575</v>
      </c>
      <c r="F15" s="5">
        <f t="shared" si="0"/>
        <v>-2.265475570035417</v>
      </c>
      <c r="G15" s="5">
        <f t="shared" si="1"/>
        <v>2.498823656764432</v>
      </c>
      <c r="H15" s="1"/>
    </row>
    <row r="16" spans="2:8" ht="15">
      <c r="B16" s="3" t="s">
        <v>16</v>
      </c>
      <c r="C16" s="4">
        <v>21093</v>
      </c>
      <c r="D16" s="4">
        <v>23348</v>
      </c>
      <c r="E16" s="4">
        <f t="shared" si="2"/>
        <v>44441</v>
      </c>
      <c r="F16" s="5">
        <f t="shared" si="0"/>
        <v>-1.8413809178358078</v>
      </c>
      <c r="G16" s="5">
        <f t="shared" si="1"/>
        <v>2.0382383572574048</v>
      </c>
      <c r="H16" s="1"/>
    </row>
    <row r="17" spans="2:8" ht="15">
      <c r="B17" s="3" t="s">
        <v>17</v>
      </c>
      <c r="C17" s="4">
        <v>17213</v>
      </c>
      <c r="D17" s="4">
        <v>18660</v>
      </c>
      <c r="E17" s="4">
        <f t="shared" si="2"/>
        <v>35873</v>
      </c>
      <c r="F17" s="5">
        <f t="shared" si="0"/>
        <v>-1.5026639045516408</v>
      </c>
      <c r="G17" s="5">
        <f t="shared" si="1"/>
        <v>1.628984398938803</v>
      </c>
      <c r="H17" s="1"/>
    </row>
    <row r="18" spans="2:8" ht="15">
      <c r="B18" s="3" t="s">
        <v>18</v>
      </c>
      <c r="C18" s="4">
        <v>14057</v>
      </c>
      <c r="D18" s="4">
        <v>15231</v>
      </c>
      <c r="E18" s="4">
        <f t="shared" si="2"/>
        <v>29288</v>
      </c>
      <c r="F18" s="5">
        <f t="shared" si="0"/>
        <v>-1.227150787560705</v>
      </c>
      <c r="G18" s="5">
        <f t="shared" si="1"/>
        <v>1.3296388735389555</v>
      </c>
      <c r="H18" s="1"/>
    </row>
    <row r="19" spans="2:8" ht="15">
      <c r="B19" s="3" t="s">
        <v>19</v>
      </c>
      <c r="C19" s="4">
        <v>10541</v>
      </c>
      <c r="D19" s="4">
        <v>11803</v>
      </c>
      <c r="E19" s="4">
        <f t="shared" si="2"/>
        <v>22344</v>
      </c>
      <c r="F19" s="5">
        <f t="shared" si="0"/>
        <v>-0.9202103188217536</v>
      </c>
      <c r="G19" s="5">
        <f t="shared" si="1"/>
        <v>1.030380646338408</v>
      </c>
      <c r="H19" s="1"/>
    </row>
    <row r="20" spans="2:8" ht="15">
      <c r="B20" s="3" t="s">
        <v>20</v>
      </c>
      <c r="C20" s="4">
        <v>14500</v>
      </c>
      <c r="D20" s="4">
        <v>19645</v>
      </c>
      <c r="E20" s="4">
        <f t="shared" si="2"/>
        <v>34145</v>
      </c>
      <c r="F20" s="5">
        <f t="shared" si="0"/>
        <v>-1.265823889850624</v>
      </c>
      <c r="G20" s="5">
        <f t="shared" si="1"/>
        <v>1.7149731252493454</v>
      </c>
      <c r="H20" s="1"/>
    </row>
    <row r="21" spans="2:8" ht="15">
      <c r="B21" s="6" t="s">
        <v>21</v>
      </c>
      <c r="C21" s="7">
        <f>SUM(C4:C20)</f>
        <v>553328</v>
      </c>
      <c r="D21" s="7">
        <f>SUM(D4:D20)</f>
        <v>592171</v>
      </c>
      <c r="E21" s="7">
        <f t="shared" si="2"/>
        <v>1145499</v>
      </c>
      <c r="F21" s="8">
        <f t="shared" si="0"/>
        <v>-48.30453802229422</v>
      </c>
      <c r="G21" s="8">
        <f t="shared" si="1"/>
        <v>51.69546197770578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5601</v>
      </c>
      <c r="D4" s="4">
        <v>5215</v>
      </c>
      <c r="E4" s="4">
        <f>SUM(C4:D4)</f>
        <v>10816</v>
      </c>
      <c r="F4" s="5">
        <f aca="true" t="shared" si="0" ref="F4:F21">(C4*100/$E$21)*-1</f>
        <v>-1.9036839904968748</v>
      </c>
      <c r="G4" s="5">
        <f aca="true" t="shared" si="1" ref="G4:G21">D4*100/$E$21</f>
        <v>1.7724892002216037</v>
      </c>
      <c r="H4" s="1"/>
    </row>
    <row r="5" spans="2:8" ht="15">
      <c r="B5" s="3" t="s">
        <v>5</v>
      </c>
      <c r="C5" s="4">
        <v>5927</v>
      </c>
      <c r="D5" s="4">
        <v>5709</v>
      </c>
      <c r="E5" s="4">
        <f aca="true" t="shared" si="2" ref="E5:E21">SUM(C5:D5)</f>
        <v>11636</v>
      </c>
      <c r="F5" s="5">
        <f t="shared" si="0"/>
        <v>-2.0144858081904977</v>
      </c>
      <c r="G5" s="5">
        <f t="shared" si="1"/>
        <v>1.9403913411438418</v>
      </c>
      <c r="H5" s="1"/>
    </row>
    <row r="6" spans="2:8" ht="15">
      <c r="B6" s="3" t="s">
        <v>6</v>
      </c>
      <c r="C6" s="4">
        <v>6318</v>
      </c>
      <c r="D6" s="4">
        <v>5983</v>
      </c>
      <c r="E6" s="4">
        <f t="shared" si="2"/>
        <v>12301</v>
      </c>
      <c r="F6" s="5">
        <f t="shared" si="0"/>
        <v>-2.147380012847573</v>
      </c>
      <c r="G6" s="5">
        <f t="shared" si="1"/>
        <v>2.033519249266703</v>
      </c>
      <c r="H6" s="1"/>
    </row>
    <row r="7" spans="2:8" ht="15">
      <c r="B7" s="3" t="s">
        <v>7</v>
      </c>
      <c r="C7" s="4">
        <v>7600</v>
      </c>
      <c r="D7" s="4">
        <v>7099</v>
      </c>
      <c r="E7" s="4">
        <f t="shared" si="2"/>
        <v>14699</v>
      </c>
      <c r="F7" s="5">
        <f t="shared" si="0"/>
        <v>-2.5831098603421263</v>
      </c>
      <c r="G7" s="5">
        <f t="shared" si="1"/>
        <v>2.4128285392853623</v>
      </c>
      <c r="H7" s="1"/>
    </row>
    <row r="8" spans="2:8" ht="15">
      <c r="B8" s="3" t="s">
        <v>8</v>
      </c>
      <c r="C8" s="4">
        <v>13737</v>
      </c>
      <c r="D8" s="4">
        <v>11712</v>
      </c>
      <c r="E8" s="4">
        <f t="shared" si="2"/>
        <v>25449</v>
      </c>
      <c r="F8" s="5">
        <f t="shared" si="0"/>
        <v>-4.668971072568393</v>
      </c>
      <c r="G8" s="5">
        <f t="shared" si="1"/>
        <v>3.9807082479377605</v>
      </c>
      <c r="H8" s="1"/>
    </row>
    <row r="9" spans="2:8" ht="15">
      <c r="B9" s="3" t="s">
        <v>9</v>
      </c>
      <c r="C9" s="4">
        <v>16275</v>
      </c>
      <c r="D9" s="4">
        <v>14827</v>
      </c>
      <c r="E9" s="4">
        <f t="shared" si="2"/>
        <v>31102</v>
      </c>
      <c r="F9" s="5">
        <f t="shared" si="0"/>
        <v>-5.531593812772119</v>
      </c>
      <c r="G9" s="5">
        <f t="shared" si="1"/>
        <v>5.039443407801672</v>
      </c>
      <c r="H9" s="1"/>
    </row>
    <row r="10" spans="2:8" ht="15">
      <c r="B10" s="3" t="s">
        <v>10</v>
      </c>
      <c r="C10" s="4">
        <v>16500</v>
      </c>
      <c r="D10" s="4">
        <v>14933</v>
      </c>
      <c r="E10" s="4">
        <f t="shared" si="2"/>
        <v>31433</v>
      </c>
      <c r="F10" s="5">
        <f t="shared" si="0"/>
        <v>-5.6080674599533005</v>
      </c>
      <c r="G10" s="5">
        <f t="shared" si="1"/>
        <v>5.075470992695917</v>
      </c>
      <c r="H10" s="1"/>
    </row>
    <row r="11" spans="2:8" ht="15">
      <c r="B11" s="3" t="s">
        <v>11</v>
      </c>
      <c r="C11" s="4">
        <v>15262</v>
      </c>
      <c r="D11" s="4">
        <v>14407</v>
      </c>
      <c r="E11" s="4">
        <f t="shared" si="2"/>
        <v>29669</v>
      </c>
      <c r="F11" s="5">
        <f t="shared" si="0"/>
        <v>-5.1872924590186225</v>
      </c>
      <c r="G11" s="5">
        <f t="shared" si="1"/>
        <v>4.896692599730133</v>
      </c>
      <c r="H11" s="1"/>
    </row>
    <row r="12" spans="2:8" ht="15">
      <c r="B12" s="3" t="s">
        <v>12</v>
      </c>
      <c r="C12" s="4">
        <v>13948</v>
      </c>
      <c r="D12" s="4">
        <v>13061</v>
      </c>
      <c r="E12" s="4">
        <f t="shared" si="2"/>
        <v>27009</v>
      </c>
      <c r="F12" s="5">
        <f t="shared" si="0"/>
        <v>-4.740686359480523</v>
      </c>
      <c r="G12" s="5">
        <f t="shared" si="1"/>
        <v>4.439210248148488</v>
      </c>
      <c r="H12" s="1"/>
    </row>
    <row r="13" spans="2:8" ht="15">
      <c r="B13" s="3" t="s">
        <v>13</v>
      </c>
      <c r="C13" s="4">
        <v>11080</v>
      </c>
      <c r="D13" s="4">
        <v>10420</v>
      </c>
      <c r="E13" s="4">
        <f t="shared" si="2"/>
        <v>21500</v>
      </c>
      <c r="F13" s="5">
        <f t="shared" si="0"/>
        <v>-3.7659022700777314</v>
      </c>
      <c r="G13" s="5">
        <f t="shared" si="1"/>
        <v>3.5415795716795992</v>
      </c>
      <c r="H13" s="1"/>
    </row>
    <row r="14" spans="2:8" ht="15">
      <c r="B14" s="3" t="s">
        <v>14</v>
      </c>
      <c r="C14" s="4">
        <v>9712</v>
      </c>
      <c r="D14" s="4">
        <v>9558</v>
      </c>
      <c r="E14" s="4">
        <f t="shared" si="2"/>
        <v>19270</v>
      </c>
      <c r="F14" s="5">
        <f t="shared" si="0"/>
        <v>-3.3009424952161486</v>
      </c>
      <c r="G14" s="5">
        <f t="shared" si="1"/>
        <v>3.2486005322565843</v>
      </c>
      <c r="H14" s="1"/>
    </row>
    <row r="15" spans="2:8" ht="15">
      <c r="B15" s="3" t="s">
        <v>15</v>
      </c>
      <c r="C15" s="4">
        <v>8023</v>
      </c>
      <c r="D15" s="4">
        <v>8394</v>
      </c>
      <c r="E15" s="4">
        <f t="shared" si="2"/>
        <v>16417</v>
      </c>
      <c r="F15" s="5">
        <f t="shared" si="0"/>
        <v>-2.726880317042747</v>
      </c>
      <c r="G15" s="5">
        <f t="shared" si="1"/>
        <v>2.8529768641726063</v>
      </c>
      <c r="H15" s="1"/>
    </row>
    <row r="16" spans="2:8" ht="15">
      <c r="B16" s="3" t="s">
        <v>16</v>
      </c>
      <c r="C16" s="4">
        <v>6049</v>
      </c>
      <c r="D16" s="4">
        <v>6758</v>
      </c>
      <c r="E16" s="4">
        <f t="shared" si="2"/>
        <v>12807</v>
      </c>
      <c r="F16" s="5">
        <f t="shared" si="0"/>
        <v>-2.055951519106516</v>
      </c>
      <c r="G16" s="5">
        <f t="shared" si="1"/>
        <v>2.2969284784463273</v>
      </c>
      <c r="H16" s="1"/>
    </row>
    <row r="17" spans="2:8" ht="15">
      <c r="B17" s="3" t="s">
        <v>17</v>
      </c>
      <c r="C17" s="4">
        <v>4798</v>
      </c>
      <c r="D17" s="4">
        <v>5418</v>
      </c>
      <c r="E17" s="4">
        <f t="shared" si="2"/>
        <v>10216</v>
      </c>
      <c r="F17" s="5">
        <f t="shared" si="0"/>
        <v>-1.6307580407791475</v>
      </c>
      <c r="G17" s="5">
        <f t="shared" si="1"/>
        <v>1.8414854241228473</v>
      </c>
      <c r="H17" s="1"/>
    </row>
    <row r="18" spans="2:8" ht="15">
      <c r="B18" s="3" t="s">
        <v>18</v>
      </c>
      <c r="C18" s="4">
        <v>3398</v>
      </c>
      <c r="D18" s="4">
        <v>4198</v>
      </c>
      <c r="E18" s="4">
        <f t="shared" si="2"/>
        <v>7596</v>
      </c>
      <c r="F18" s="5">
        <f t="shared" si="0"/>
        <v>-1.154922013874019</v>
      </c>
      <c r="G18" s="5">
        <f t="shared" si="1"/>
        <v>1.426828314962664</v>
      </c>
      <c r="H18" s="1"/>
    </row>
    <row r="19" spans="2:8" ht="15">
      <c r="B19" s="3" t="s">
        <v>19</v>
      </c>
      <c r="C19" s="4">
        <v>2324</v>
      </c>
      <c r="D19" s="4">
        <v>2891</v>
      </c>
      <c r="E19" s="4">
        <f t="shared" si="2"/>
        <v>5215</v>
      </c>
      <c r="F19" s="5">
        <f t="shared" si="0"/>
        <v>-0.7898878046625133</v>
      </c>
      <c r="G19" s="5">
        <f t="shared" si="1"/>
        <v>0.9826013955590903</v>
      </c>
      <c r="H19" s="1"/>
    </row>
    <row r="20" spans="2:8" ht="15">
      <c r="B20" s="3" t="s">
        <v>20</v>
      </c>
      <c r="C20" s="4">
        <v>2907</v>
      </c>
      <c r="D20" s="4">
        <v>4177</v>
      </c>
      <c r="E20" s="4">
        <f t="shared" si="2"/>
        <v>7084</v>
      </c>
      <c r="F20" s="5">
        <f t="shared" si="0"/>
        <v>-0.9880395215808633</v>
      </c>
      <c r="G20" s="5">
        <f t="shared" si="1"/>
        <v>1.419690774559087</v>
      </c>
      <c r="H20" s="1"/>
    </row>
    <row r="21" spans="2:8" ht="15">
      <c r="B21" s="6" t="s">
        <v>21</v>
      </c>
      <c r="C21" s="7">
        <f>SUM(C4:C20)</f>
        <v>149459</v>
      </c>
      <c r="D21" s="7">
        <f>SUM(D4:D20)</f>
        <v>144760</v>
      </c>
      <c r="E21" s="7">
        <f t="shared" si="2"/>
        <v>294219</v>
      </c>
      <c r="F21" s="8">
        <f t="shared" si="0"/>
        <v>-50.79855481800971</v>
      </c>
      <c r="G21" s="8">
        <f t="shared" si="1"/>
        <v>49.20144518199029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286</v>
      </c>
      <c r="D4" s="4">
        <v>296</v>
      </c>
      <c r="E4" s="4">
        <v>750</v>
      </c>
      <c r="F4" s="5">
        <f aca="true" t="shared" si="0" ref="F4:F21">(C4*100/$E$21)*-1</f>
        <v>-0.8357197124656653</v>
      </c>
      <c r="G4" s="5">
        <f aca="true" t="shared" si="1" ref="G4:G21">D4*100/$E$21</f>
        <v>0.8649406814329963</v>
      </c>
      <c r="H4" s="1"/>
    </row>
    <row r="5" spans="2:8" ht="15">
      <c r="B5" s="3" t="s">
        <v>5</v>
      </c>
      <c r="C5" s="4">
        <v>540</v>
      </c>
      <c r="D5" s="4">
        <v>517</v>
      </c>
      <c r="E5" s="4">
        <v>1257</v>
      </c>
      <c r="F5" s="5">
        <f t="shared" si="0"/>
        <v>-1.5779323242358716</v>
      </c>
      <c r="G5" s="5">
        <f t="shared" si="1"/>
        <v>1.5107240956110104</v>
      </c>
      <c r="H5" s="1"/>
    </row>
    <row r="6" spans="2:8" ht="15">
      <c r="B6" s="3" t="s">
        <v>6</v>
      </c>
      <c r="C6" s="4">
        <v>970</v>
      </c>
      <c r="D6" s="4">
        <v>914</v>
      </c>
      <c r="E6" s="4">
        <v>1056</v>
      </c>
      <c r="F6" s="5">
        <f t="shared" si="0"/>
        <v>-2.8344339898311026</v>
      </c>
      <c r="G6" s="5">
        <f t="shared" si="1"/>
        <v>2.6707965636140494</v>
      </c>
      <c r="H6" s="1"/>
    </row>
    <row r="7" spans="2:8" ht="15">
      <c r="B7" s="3" t="s">
        <v>7</v>
      </c>
      <c r="C7" s="4">
        <v>1274</v>
      </c>
      <c r="D7" s="4">
        <v>1237</v>
      </c>
      <c r="E7" s="4">
        <v>2438</v>
      </c>
      <c r="F7" s="5">
        <f t="shared" si="0"/>
        <v>-3.722751446437964</v>
      </c>
      <c r="G7" s="5">
        <f t="shared" si="1"/>
        <v>3.6146338612588393</v>
      </c>
      <c r="H7" s="1"/>
    </row>
    <row r="8" spans="2:8" ht="15">
      <c r="B8" s="3" t="s">
        <v>8</v>
      </c>
      <c r="C8" s="4">
        <v>1452</v>
      </c>
      <c r="D8" s="4">
        <v>1388</v>
      </c>
      <c r="E8" s="4">
        <v>817</v>
      </c>
      <c r="F8" s="5">
        <f t="shared" si="0"/>
        <v>-4.242884694056455</v>
      </c>
      <c r="G8" s="5">
        <f t="shared" si="1"/>
        <v>4.0558704926655365</v>
      </c>
      <c r="H8" s="1"/>
    </row>
    <row r="9" spans="2:8" ht="15">
      <c r="B9" s="3" t="s">
        <v>9</v>
      </c>
      <c r="C9" s="4">
        <v>310</v>
      </c>
      <c r="D9" s="4">
        <v>340</v>
      </c>
      <c r="E9" s="4">
        <v>578</v>
      </c>
      <c r="F9" s="5">
        <f t="shared" si="0"/>
        <v>-0.9058500379872596</v>
      </c>
      <c r="G9" s="5">
        <f t="shared" si="1"/>
        <v>0.9935129448892526</v>
      </c>
      <c r="H9" s="1"/>
    </row>
    <row r="10" spans="2:8" ht="15">
      <c r="B10" s="3" t="s">
        <v>10</v>
      </c>
      <c r="C10" s="4">
        <v>346</v>
      </c>
      <c r="D10" s="4">
        <v>427</v>
      </c>
      <c r="E10" s="4">
        <v>1002</v>
      </c>
      <c r="F10" s="5">
        <f t="shared" si="0"/>
        <v>-1.0110455262696512</v>
      </c>
      <c r="G10" s="5">
        <f t="shared" si="1"/>
        <v>1.247735374905032</v>
      </c>
      <c r="H10" s="1"/>
    </row>
    <row r="11" spans="2:8" ht="15">
      <c r="B11" s="3" t="s">
        <v>11</v>
      </c>
      <c r="C11" s="4">
        <v>468</v>
      </c>
      <c r="D11" s="4">
        <v>753</v>
      </c>
      <c r="E11" s="4">
        <v>1682</v>
      </c>
      <c r="F11" s="5">
        <f t="shared" si="0"/>
        <v>-1.3675413476710887</v>
      </c>
      <c r="G11" s="5">
        <f t="shared" si="1"/>
        <v>2.200338963240021</v>
      </c>
      <c r="H11" s="1"/>
    </row>
    <row r="12" spans="2:8" ht="15">
      <c r="B12" s="3" t="s">
        <v>12</v>
      </c>
      <c r="C12" s="4">
        <v>751</v>
      </c>
      <c r="D12" s="4">
        <v>1143</v>
      </c>
      <c r="E12" s="4">
        <v>2604</v>
      </c>
      <c r="F12" s="5">
        <f t="shared" si="0"/>
        <v>-2.1944947694465546</v>
      </c>
      <c r="G12" s="5">
        <f t="shared" si="1"/>
        <v>3.339956752965928</v>
      </c>
      <c r="H12" s="1"/>
    </row>
    <row r="13" spans="2:8" ht="15">
      <c r="B13" s="3" t="s">
        <v>13</v>
      </c>
      <c r="C13" s="4">
        <v>1038</v>
      </c>
      <c r="D13" s="4">
        <v>1706</v>
      </c>
      <c r="E13" s="4">
        <v>3455</v>
      </c>
      <c r="F13" s="5">
        <f t="shared" si="0"/>
        <v>-3.0331365788089535</v>
      </c>
      <c r="G13" s="5">
        <f t="shared" si="1"/>
        <v>4.985097305826661</v>
      </c>
      <c r="H13" s="1"/>
    </row>
    <row r="14" spans="2:8" ht="15">
      <c r="B14" s="3" t="s">
        <v>14</v>
      </c>
      <c r="C14" s="4">
        <v>1400</v>
      </c>
      <c r="D14" s="4">
        <v>2123</v>
      </c>
      <c r="E14" s="4">
        <v>3795</v>
      </c>
      <c r="F14" s="5">
        <f t="shared" si="0"/>
        <v>-4.090935655426334</v>
      </c>
      <c r="G14" s="5">
        <f t="shared" si="1"/>
        <v>6.2036117117643625</v>
      </c>
      <c r="H14" s="1"/>
    </row>
    <row r="15" spans="2:8" ht="15">
      <c r="B15" s="3" t="s">
        <v>15</v>
      </c>
      <c r="C15" s="4">
        <v>1576</v>
      </c>
      <c r="D15" s="4">
        <v>2251</v>
      </c>
      <c r="E15" s="4">
        <v>3318</v>
      </c>
      <c r="F15" s="5">
        <f t="shared" si="0"/>
        <v>-4.605224709251359</v>
      </c>
      <c r="G15" s="5">
        <f t="shared" si="1"/>
        <v>6.577640114546198</v>
      </c>
      <c r="H15" s="1"/>
    </row>
    <row r="16" spans="2:8" ht="15">
      <c r="B16" s="3" t="s">
        <v>16</v>
      </c>
      <c r="C16" s="4">
        <v>1394</v>
      </c>
      <c r="D16" s="4">
        <v>1882</v>
      </c>
      <c r="E16" s="4">
        <v>3199</v>
      </c>
      <c r="F16" s="5">
        <f t="shared" si="0"/>
        <v>-4.0734030740459355</v>
      </c>
      <c r="G16" s="5">
        <f t="shared" si="1"/>
        <v>5.499386359651686</v>
      </c>
      <c r="H16" s="1"/>
    </row>
    <row r="17" spans="2:8" ht="15">
      <c r="B17" s="3" t="s">
        <v>17</v>
      </c>
      <c r="C17" s="4">
        <v>1350</v>
      </c>
      <c r="D17" s="4">
        <v>1772</v>
      </c>
      <c r="E17" s="4">
        <v>2232</v>
      </c>
      <c r="F17" s="5">
        <f t="shared" si="0"/>
        <v>-3.944830810589679</v>
      </c>
      <c r="G17" s="5">
        <f t="shared" si="1"/>
        <v>5.1779557010110455</v>
      </c>
      <c r="H17" s="1"/>
    </row>
    <row r="18" spans="2:8" ht="15">
      <c r="B18" s="3" t="s">
        <v>18</v>
      </c>
      <c r="C18" s="4">
        <v>943</v>
      </c>
      <c r="D18" s="4">
        <v>1209</v>
      </c>
      <c r="E18" s="4">
        <v>1331</v>
      </c>
      <c r="F18" s="5">
        <f t="shared" si="0"/>
        <v>-2.755537373619309</v>
      </c>
      <c r="G18" s="5">
        <f t="shared" si="1"/>
        <v>3.5328151481503127</v>
      </c>
      <c r="H18" s="1"/>
    </row>
    <row r="19" spans="2:8" ht="15">
      <c r="B19" s="3" t="s">
        <v>19</v>
      </c>
      <c r="C19" s="4">
        <v>513</v>
      </c>
      <c r="D19" s="4">
        <v>726</v>
      </c>
      <c r="E19" s="4">
        <v>570</v>
      </c>
      <c r="F19" s="5">
        <f t="shared" si="0"/>
        <v>-1.4990357080240782</v>
      </c>
      <c r="G19" s="5">
        <f t="shared" si="1"/>
        <v>2.1214423470282275</v>
      </c>
      <c r="H19" s="1"/>
    </row>
    <row r="20" spans="2:8" ht="15">
      <c r="B20" s="3" t="s">
        <v>20</v>
      </c>
      <c r="C20" s="4">
        <v>354</v>
      </c>
      <c r="D20" s="4">
        <v>573</v>
      </c>
      <c r="E20" s="4">
        <v>561</v>
      </c>
      <c r="F20" s="5">
        <f t="shared" si="0"/>
        <v>-1.0344223014435159</v>
      </c>
      <c r="G20" s="5">
        <f t="shared" si="1"/>
        <v>1.6743615218280639</v>
      </c>
      <c r="H20" s="1"/>
    </row>
    <row r="21" spans="2:8" ht="15">
      <c r="B21" s="6" t="s">
        <v>21</v>
      </c>
      <c r="C21" s="7">
        <f>SUM(C4:C20)</f>
        <v>14965</v>
      </c>
      <c r="D21" s="7">
        <f>SUM(D4:D20)</f>
        <v>19257</v>
      </c>
      <c r="E21" s="7">
        <f>SUM(C21:D21)</f>
        <v>34222</v>
      </c>
      <c r="F21" s="8">
        <f t="shared" si="0"/>
        <v>-43.729180059610776</v>
      </c>
      <c r="G21" s="8">
        <f t="shared" si="1"/>
        <v>56.270819940389224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2021-11-11T20:26:35Z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