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2021" sheetId="1" r:id="rId1"/>
    <sheet name="Regimen EPS" sheetId="2" r:id="rId2"/>
  </sheets>
  <definedNames>
    <definedName name="_xlnm.Print_Area" localSheetId="0">'BDUA - 2021'!$A$1:$AM$67</definedName>
    <definedName name="_xlnm.Print_Titles" localSheetId="0">'BDUA - 2021'!$A:$D</definedName>
  </definedNames>
  <calcPr fullCalcOnLoad="1"/>
</workbook>
</file>

<file path=xl/sharedStrings.xml><?xml version="1.0" encoding="utf-8"?>
<sst xmlns="http://schemas.openxmlformats.org/spreadsheetml/2006/main" count="202" uniqueCount="183">
  <si>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</si>
  <si>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</si>
  <si>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</si>
  <si>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</si>
  <si>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</si>
  <si>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</si>
  <si>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</si>
  <si>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</si>
  <si>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</si>
  <si>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</si>
  <si>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</si>
  <si>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</si>
  <si>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</si>
  <si>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</si>
  <si>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</si>
  <si>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</si>
  <si>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</si>
  <si>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</si>
  <si>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</si>
  <si>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</si>
  <si>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</si>
  <si>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</si>
  <si>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</si>
  <si>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</si>
  <si>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</si>
  <si>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</si>
  <si>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</si>
  <si>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</si>
  <si>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</si>
  <si>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</si>
  <si>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</si>
  <si>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</si>
  <si>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</si>
  <si>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</si>
  <si>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</si>
  <si>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</si>
  <si>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</si>
  <si>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</si>
  <si>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</si>
  <si>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</si>
  <si>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</si>
  <si>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</si>
  <si>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</si>
  <si>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</si>
  <si>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</si>
  <si>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</si>
  <si>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</si>
  <si>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</si>
  <si>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</si>
  <si>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</si>
  <si>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</si>
  <si>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</si>
  <si>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</si>
  <si>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</si>
  <si>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</si>
  <si>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</si>
  <si>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</si>
  <si>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</si>
  <si>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</si>
  <si>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</si>
  <si>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</si>
  <si>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</si>
  <si>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</si>
  <si>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</si>
  <si>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</si>
  <si>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</si>
  <si>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</si>
  <si>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</si>
  <si>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</si>
  <si>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</si>
  <si>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</si>
  <si>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</si>
  <si>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</si>
  <si>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</si>
  <si>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</si>
  <si>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</si>
  <si>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</si>
  <si>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</si>
  <si>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</si>
  <si>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</si>
  <si>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</si>
  <si>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</si>
  <si>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</si>
  <si>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</si>
  <si>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</si>
  <si>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</si>
  <si>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</si>
  <si>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</si>
  <si>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</si>
  <si>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</si>
  <si>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</si>
  <si>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</si>
  <si>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</si>
  <si>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</si>
  <si>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</si>
  <si>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</si>
  <si>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</si>
  <si>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</si>
  <si>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</si>
  <si>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</si>
  <si>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</si>
  <si>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</si>
  <si>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</si>
  <si>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</si>
  <si>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</si>
  <si>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</si>
  <si>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</si>
  <si>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</si>
  <si>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</si>
  <si>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</si>
  <si>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</si>
  <si>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</si>
  <si>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</si>
  <si>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</si>
  <si>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</si>
  <si>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</si>
  <si>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</si>
  <si>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</si>
  <si>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</si>
  <si>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</si>
  <si>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</si>
  <si>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</si>
  <si>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</si>
  <si>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</si>
  <si>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</si>
  <si>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</si>
  <si>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</si>
  <si>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</si>
  <si>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Coomeva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</si>
  <si>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</si>
  <si>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</si>
  <si>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</si>
  <si>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</si>
  <si>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</si>
  <si>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</si>
  <si>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</si>
  <si>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</si>
  <si>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</si>
  <si>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</si>
  <si>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</si>
  <si>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</si>
  <si>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</si>
  <si>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</si>
  <si>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</si>
  <si>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</si>
  <si>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</si>
  <si>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Coomeva CM</t>
  </si>
  <si>
    <t>FUENTE: Bodega de Datos de SISPRO (SGD) – Afiliados a Salud</t>
  </si>
  <si>
    <t>Subtotal Excepción</t>
  </si>
  <si>
    <t>Ecopetrol</t>
  </si>
  <si>
    <t>Excepción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</si>
  <si>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</si>
  <si>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</si>
  <si>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</si>
  <si>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</si>
  <si>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</si>
  <si>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</si>
  <si>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</si>
  <si>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</si>
  <si>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</si>
  <si>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</si>
  <si>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Coosalud</t>
  </si>
  <si>
    <t>Contributivo</t>
  </si>
  <si>
    <t>Subsidiado</t>
  </si>
  <si>
    <t>Excepcion</t>
  </si>
  <si>
    <t>CCF Nariño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</si>
  <si>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</si>
  <si>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</si>
  <si>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</si>
  <si>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</si>
  <si>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</si>
  <si>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</si>
  <si>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</si>
  <si>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</si>
  <si>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</si>
  <si>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</si>
  <si>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 - CM</t>
  </si>
  <si>
    <t>Salud Total</t>
  </si>
  <si>
    <t>Suramericaca</t>
  </si>
  <si>
    <t>Capital Salud</t>
  </si>
  <si>
    <t>Savia Salud</t>
  </si>
  <si>
    <t>Ecoopsos</t>
  </si>
  <si>
    <t>AIC - CM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</si>
</sst>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4" borderId="11" xfId="47" applyNumberFormat="1" applyFont="1" applyFill="1" applyBorder="1" applyAlignment="1">
      <alignment horizontal="right" vertical="center" wrapText="1"/>
    </xf>
    <xf numFmtId="165" fontId="1" fillId="4" borderId="10" xfId="47" applyNumberFormat="1" applyFont="1" applyFill="1" applyBorder="1" applyAlignment="1">
      <alignment horizontal="right" vertical="center" wrapText="1"/>
    </xf>
    <xf numFmtId="165" fontId="1" fillId="9" borderId="12" xfId="47" applyNumberFormat="1" applyFont="1" applyFill="1" applyBorder="1" applyAlignment="1">
      <alignment horizontal="right" vertical="center" wrapText="1"/>
    </xf>
    <xf numFmtId="165" fontId="1" fillId="10" borderId="13" xfId="47" applyNumberFormat="1" applyFont="1" applyFill="1" applyBorder="1" applyAlignment="1">
      <alignment horizontal="right" vertical="center" wrapText="1"/>
    </xf>
    <xf numFmtId="165" fontId="1" fillId="10" borderId="12" xfId="47" applyNumberFormat="1" applyFont="1" applyFill="1" applyBorder="1" applyAlignment="1">
      <alignment horizontal="right" vertical="center" wrapText="1"/>
    </xf>
    <xf numFmtId="165" fontId="1" fillId="9" borderId="14" xfId="47" applyNumberFormat="1" applyFont="1" applyFill="1" applyBorder="1" applyAlignment="1">
      <alignment horizontal="right" vertical="center" wrapText="1"/>
    </xf>
    <xf numFmtId="165" fontId="3" fillId="4" borderId="10" xfId="47" applyNumberFormat="1" applyFont="1" applyFill="1" applyBorder="1" applyAlignment="1">
      <alignment horizontal="right" vertical="center" wrapText="1"/>
    </xf>
    <xf numFmtId="165" fontId="3" fillId="10" borderId="12" xfId="47" applyNumberFormat="1" applyFont="1" applyFill="1" applyBorder="1" applyAlignment="1">
      <alignment horizontal="right" vertical="center" wrapText="1"/>
    </xf>
    <xf numFmtId="165" fontId="3" fillId="9" borderId="12" xfId="47" applyNumberFormat="1" applyFont="1" applyFill="1" applyBorder="1" applyAlignment="1">
      <alignment horizontal="right" vertical="center" wrapText="1"/>
    </xf>
    <xf numFmtId="165" fontId="3" fillId="9" borderId="14" xfId="47" applyNumberFormat="1" applyFont="1" applyFill="1" applyBorder="1" applyAlignment="1">
      <alignment horizontal="right" vertical="center" wrapText="1"/>
    </xf>
    <xf numFmtId="165" fontId="38" fillId="16" borderId="15" xfId="47" applyNumberFormat="1" applyFont="1" applyFill="1" applyBorder="1" applyAlignment="1">
      <alignment horizontal="right" vertical="center" wrapText="1"/>
    </xf>
    <xf numFmtId="165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5" fontId="2" fillId="4" borderId="18" xfId="47" applyNumberFormat="1" applyFont="1" applyFill="1" applyBorder="1" applyAlignment="1">
      <alignment horizontal="right" vertical="center" wrapText="1"/>
    </xf>
    <xf numFmtId="165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5" fontId="0" fillId="7" borderId="18" xfId="0" applyNumberFormat="1" applyFill="1" applyBorder="1" applyAlignment="1">
      <alignment horizontal="right" vertical="center" wrapText="1"/>
    </xf>
    <xf numFmtId="0" fontId="1" fillId="13" borderId="13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5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5" fontId="0" fillId="0" borderId="24" xfId="0" applyNumberFormat="1" applyBorder="1" applyAlignment="1">
      <alignment horizontal="right" vertical="center" wrapText="1"/>
    </xf>
    <xf numFmtId="165" fontId="38" fillId="0" borderId="24" xfId="47" applyNumberFormat="1" applyFont="1" applyBorder="1" applyAlignment="1">
      <alignment horizontal="right" vertical="center" wrapText="1"/>
    </xf>
    <xf numFmtId="165" fontId="39" fillId="16" borderId="17" xfId="47" applyNumberFormat="1" applyFont="1" applyFill="1" applyBorder="1" applyAlignment="1">
      <alignment horizontal="center" vertical="center" wrapText="1"/>
    </xf>
    <xf numFmtId="165" fontId="39" fillId="19" borderId="17" xfId="47" applyNumberFormat="1" applyFont="1" applyFill="1" applyBorder="1" applyAlignment="1">
      <alignment horizontal="center" vertical="center" wrapText="1"/>
    </xf>
    <xf numFmtId="165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1" fillId="9" borderId="27" xfId="47" applyNumberFormat="1" applyFont="1" applyFill="1" applyBorder="1" applyAlignment="1">
      <alignment horizontal="right" vertical="center" wrapText="1"/>
    </xf>
    <xf numFmtId="165" fontId="38" fillId="15" borderId="28" xfId="47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165" fontId="1" fillId="5" borderId="18" xfId="47" applyNumberFormat="1" applyFont="1" applyFill="1" applyBorder="1" applyAlignment="1">
      <alignment horizontal="right" vertical="center" wrapText="1"/>
    </xf>
    <xf numFmtId="165" fontId="1" fillId="11" borderId="19" xfId="47" applyNumberFormat="1" applyFont="1" applyFill="1" applyBorder="1" applyAlignment="1">
      <alignment horizontal="right" vertical="center" wrapText="1"/>
    </xf>
    <xf numFmtId="165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5" fontId="5" fillId="3" borderId="31" xfId="47" applyNumberFormat="1" applyFont="1" applyFill="1" applyBorder="1" applyAlignment="1">
      <alignment horizontal="right" vertical="center" wrapText="1"/>
    </xf>
    <xf numFmtId="165" fontId="5" fillId="9" borderId="32" xfId="47" applyNumberFormat="1" applyFont="1" applyFill="1" applyBorder="1" applyAlignment="1">
      <alignment horizontal="right" vertical="center" wrapText="1"/>
    </xf>
    <xf numFmtId="165" fontId="5" fillId="9" borderId="33" xfId="47" applyNumberFormat="1" applyFont="1" applyFill="1" applyBorder="1" applyAlignment="1">
      <alignment horizontal="right" vertical="center" wrapText="1"/>
    </xf>
    <xf numFmtId="165" fontId="39" fillId="15" borderId="30" xfId="47" applyNumberFormat="1" applyFont="1" applyFill="1" applyBorder="1" applyAlignment="1">
      <alignment horizontal="center" vertical="center" wrapText="1"/>
    </xf>
    <xf numFmtId="165" fontId="1" fillId="5" borderId="12" xfId="47" applyNumberFormat="1" applyFont="1" applyFill="1" applyBorder="1" applyAlignment="1">
      <alignment horizontal="right" vertical="center" wrapText="1"/>
    </xf>
    <xf numFmtId="165" fontId="1" fillId="11" borderId="12" xfId="47" applyNumberFormat="1" applyFont="1" applyFill="1" applyBorder="1" applyAlignment="1">
      <alignment horizontal="right" vertical="center" wrapText="1"/>
    </xf>
    <xf numFmtId="165" fontId="1" fillId="5" borderId="13" xfId="47" applyNumberFormat="1" applyFont="1" applyFill="1" applyBorder="1" applyAlignment="1">
      <alignment horizontal="right" vertical="center" wrapText="1"/>
    </xf>
    <xf numFmtId="165" fontId="1" fillId="11" borderId="13" xfId="47" applyNumberFormat="1" applyFont="1" applyFill="1" applyBorder="1" applyAlignment="1">
      <alignment horizontal="right" vertical="center" wrapText="1"/>
    </xf>
    <xf numFmtId="165" fontId="1" fillId="5" borderId="11" xfId="47" applyNumberFormat="1" applyFont="1" applyFill="1" applyBorder="1" applyAlignment="1">
      <alignment horizontal="right" vertical="center" wrapText="1"/>
    </xf>
    <xf numFmtId="165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5" fontId="1" fillId="5" borderId="35" xfId="47" applyNumberFormat="1" applyFont="1" applyFill="1" applyBorder="1" applyAlignment="1">
      <alignment horizontal="right" vertical="center" wrapText="1"/>
    </xf>
    <xf numFmtId="165" fontId="1" fillId="11" borderId="36" xfId="47" applyNumberFormat="1" applyFont="1" applyFill="1" applyBorder="1" applyAlignment="1">
      <alignment horizontal="right" vertical="center" wrapText="1"/>
    </xf>
    <xf numFmtId="165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5" fontId="1" fillId="5" borderId="19" xfId="47" applyNumberFormat="1" applyFont="1" applyFill="1" applyBorder="1" applyAlignment="1">
      <alignment horizontal="right" vertical="center" wrapText="1"/>
    </xf>
    <xf numFmtId="165" fontId="1" fillId="11" borderId="37" xfId="47" applyNumberFormat="1" applyFont="1" applyFill="1" applyBorder="1" applyAlignment="1">
      <alignment horizontal="right" vertical="center" wrapText="1"/>
    </xf>
    <xf numFmtId="165" fontId="1" fillId="11" borderId="14" xfId="47" applyNumberFormat="1" applyFont="1" applyFill="1" applyBorder="1" applyAlignment="1">
      <alignment horizontal="right" vertical="center" wrapText="1"/>
    </xf>
    <xf numFmtId="165" fontId="1" fillId="11" borderId="38" xfId="47" applyNumberFormat="1" applyFont="1" applyFill="1" applyBorder="1" applyAlignment="1">
      <alignment horizontal="right" vertical="center" wrapText="1"/>
    </xf>
    <xf numFmtId="165" fontId="39" fillId="17" borderId="15" xfId="47" applyNumberFormat="1" applyFont="1" applyFill="1" applyBorder="1" applyAlignment="1">
      <alignment horizontal="center" vertical="center" wrapText="1"/>
    </xf>
    <xf numFmtId="165" fontId="39" fillId="17" borderId="16" xfId="47" applyNumberFormat="1" applyFont="1" applyFill="1" applyBorder="1" applyAlignment="1">
      <alignment horizontal="center" vertical="center" wrapText="1"/>
    </xf>
    <xf numFmtId="165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5" fontId="2" fillId="0" borderId="13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65" fontId="1" fillId="0" borderId="25" xfId="47" applyNumberFormat="1" applyFont="1" applyFill="1" applyBorder="1" applyAlignment="1">
      <alignment horizontal="right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5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5" fontId="38" fillId="0" borderId="28" xfId="0" applyNumberFormat="1" applyFont="1" applyBorder="1" applyAlignment="1">
      <alignment/>
    </xf>
    <xf numFmtId="165" fontId="38" fillId="0" borderId="15" xfId="0" applyNumberFormat="1" applyFont="1" applyBorder="1" applyAlignment="1">
      <alignment/>
    </xf>
    <xf numFmtId="165" fontId="38" fillId="0" borderId="30" xfId="0" applyNumberFormat="1" applyFont="1" applyBorder="1" applyAlignment="1">
      <alignment/>
    </xf>
    <xf numFmtId="165" fontId="38" fillId="0" borderId="40" xfId="0" applyNumberFormat="1" applyFont="1" applyBorder="1" applyAlignment="1">
      <alignment/>
    </xf>
    <xf numFmtId="165" fontId="38" fillId="0" borderId="41" xfId="0" applyNumberFormat="1" applyFont="1" applyBorder="1" applyAlignment="1">
      <alignment/>
    </xf>
    <xf numFmtId="166" fontId="1" fillId="0" borderId="25" xfId="55" applyNumberFormat="1" applyFont="1" applyFill="1" applyBorder="1" applyAlignment="1">
      <alignment horizontal="right" vertical="center" wrapText="1"/>
    </xf>
    <xf numFmtId="165" fontId="1" fillId="37" borderId="25" xfId="47" applyNumberFormat="1" applyFont="1" applyFill="1" applyBorder="1" applyAlignment="1">
      <alignment horizontal="right" vertical="center" wrapText="1"/>
    </xf>
    <xf numFmtId="166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1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0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345"/>
          <c:w val="0.975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- 2021'!$E$2:$Q$2</c:f>
              <c:strCache/>
            </c:strRef>
          </c:cat>
          <c:val>
            <c:numRef>
              <c:f>'BDUA - 2021'!$E$67:$Q$67</c:f>
              <c:numCache/>
            </c:numRef>
          </c:val>
          <c:shape val="box"/>
        </c:ser>
        <c:shape val="box"/>
        <c:axId val="32343971"/>
        <c:axId val="22660284"/>
      </c:bar3DChart>
      <c:catAx>
        <c:axId val="32343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60284"/>
        <c:crosses val="autoZero"/>
        <c:auto val="1"/>
        <c:lblOffset val="100"/>
        <c:tickLblSkip val="1"/>
        <c:noMultiLvlLbl val="0"/>
      </c:catAx>
      <c:valAx>
        <c:axId val="2266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43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45"/>
          <c:w val="0.97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- 2021'!$S$2:$AF$2</c:f>
              <c:strCache/>
            </c:strRef>
          </c:cat>
          <c:val>
            <c:numRef>
              <c:f>'BDUA - 2021'!$S$67:$AF$67</c:f>
              <c:numCache/>
            </c:numRef>
          </c:val>
          <c:shape val="box"/>
        </c:ser>
        <c:shape val="box"/>
        <c:axId val="2615965"/>
        <c:axId val="23543686"/>
      </c:bar3DChart>
      <c:catAx>
        <c:axId val="26159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17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915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914400</xdr:colOff>
      <xdr:row>69</xdr:row>
      <xdr:rowOff>0</xdr:rowOff>
    </xdr:from>
    <xdr:to>
      <xdr:col>32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020425" y="14135100"/>
        <a:ext cx="8115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7.140625" style="1" bestFit="1" customWidth="1"/>
    <col min="8" max="8" width="8.28125" style="1" bestFit="1" customWidth="1"/>
    <col min="9" max="9" width="9.140625" style="1" bestFit="1" customWidth="1"/>
    <col min="10" max="10" width="6.7109375" style="1" bestFit="1" customWidth="1"/>
    <col min="11" max="11" width="8.7109375" style="1" bestFit="1" customWidth="1"/>
    <col min="12" max="12" width="8.57421875" style="1" bestFit="1" customWidth="1"/>
    <col min="13" max="13" width="7.7109375" style="1" bestFit="1" customWidth="1"/>
    <col min="14" max="14" width="9.57421875" style="1" customWidth="1"/>
    <col min="15" max="15" width="8.7109375" style="1" bestFit="1" customWidth="1"/>
    <col min="16" max="16" width="6.57421875" style="1" bestFit="1" customWidth="1"/>
    <col min="17" max="17" width="5.8515625" style="1" bestFit="1" customWidth="1"/>
    <col min="18" max="18" width="13.8515625" style="1" bestFit="1" customWidth="1"/>
    <col min="19" max="19" width="9.28125" style="1" bestFit="1" customWidth="1"/>
    <col min="20" max="20" width="5.140625" style="1" bestFit="1" customWidth="1"/>
    <col min="21" max="22" width="9.28125" style="1" bestFit="1" customWidth="1"/>
    <col min="23" max="23" width="6.8515625" style="1" bestFit="1" customWidth="1"/>
    <col min="24" max="24" width="8.28125" style="1" bestFit="1" customWidth="1"/>
    <col min="25" max="25" width="8.7109375" style="1" bestFit="1" customWidth="1"/>
    <col min="26" max="26" width="4.57421875" style="1" bestFit="1" customWidth="1"/>
    <col min="27" max="27" width="5.8515625" style="1" bestFit="1" customWidth="1"/>
    <col min="28" max="28" width="8.8515625" style="1" bestFit="1" customWidth="1"/>
    <col min="29" max="30" width="8.7109375" style="1" bestFit="1" customWidth="1"/>
    <col min="31" max="31" width="9.421875" style="1" bestFit="1" customWidth="1"/>
    <col min="32" max="32" width="6.57421875" style="1" bestFit="1" customWidth="1"/>
    <col min="33" max="33" width="12.140625" style="1" customWidth="1"/>
    <col min="34" max="34" width="8.7109375" style="1" bestFit="1" customWidth="1"/>
    <col min="35" max="35" width="10.28125" style="1" bestFit="1" customWidth="1"/>
    <col min="36" max="36" width="8.8515625" style="1" bestFit="1" customWidth="1"/>
    <col min="37" max="37" width="8.140625" style="1" bestFit="1" customWidth="1"/>
    <col min="38" max="38" width="4.8515625" style="1" bestFit="1" customWidth="1"/>
    <col min="39" max="39" width="10.28125" style="1" bestFit="1" customWidth="1"/>
    <col min="40" max="16384" width="11.421875" style="1" customWidth="1"/>
  </cols>
  <sheetData>
    <row r="1" spans="1:39" ht="33" customHeight="1" thickBot="1">
      <c r="A1" s="102" t="s">
        <v>131</v>
      </c>
      <c r="B1" s="103"/>
      <c r="C1" s="106" t="s">
        <v>138</v>
      </c>
      <c r="D1" s="28"/>
      <c r="E1" s="96" t="s">
        <v>136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 t="s">
        <v>157</v>
      </c>
      <c r="T1" s="99"/>
      <c r="U1" s="99"/>
      <c r="V1" s="99"/>
      <c r="W1" s="99"/>
      <c r="X1" s="99"/>
      <c r="Y1" s="99"/>
      <c r="Z1" s="99"/>
      <c r="AA1" s="99"/>
      <c r="AB1" s="99"/>
      <c r="AC1" s="100"/>
      <c r="AD1" s="100"/>
      <c r="AE1" s="100"/>
      <c r="AF1" s="100"/>
      <c r="AG1" s="101"/>
      <c r="AH1" s="89" t="s">
        <v>142</v>
      </c>
      <c r="AI1" s="90"/>
      <c r="AJ1" s="90"/>
      <c r="AK1" s="90"/>
      <c r="AL1" s="90"/>
      <c r="AM1" s="91"/>
    </row>
    <row r="2" spans="1:39" ht="45.75" thickBot="1">
      <c r="A2" s="104"/>
      <c r="B2" s="105"/>
      <c r="C2" s="107"/>
      <c r="D2" s="28"/>
      <c r="E2" s="24" t="s">
        <v>124</v>
      </c>
      <c r="F2" s="25" t="s">
        <v>125</v>
      </c>
      <c r="G2" s="25" t="s">
        <v>179</v>
      </c>
      <c r="H2" s="25" t="s">
        <v>146</v>
      </c>
      <c r="I2" s="25" t="s">
        <v>161</v>
      </c>
      <c r="J2" s="25" t="s">
        <v>158</v>
      </c>
      <c r="K2" s="25" t="s">
        <v>160</v>
      </c>
      <c r="L2" s="25" t="s">
        <v>159</v>
      </c>
      <c r="M2" s="25" t="s">
        <v>141</v>
      </c>
      <c r="N2" s="25" t="s">
        <v>126</v>
      </c>
      <c r="O2" s="25" t="s">
        <v>154</v>
      </c>
      <c r="P2" s="25" t="s">
        <v>176</v>
      </c>
      <c r="Q2" s="25" t="s">
        <v>180</v>
      </c>
      <c r="R2" s="15" t="s">
        <v>127</v>
      </c>
      <c r="S2" s="26" t="s">
        <v>143</v>
      </c>
      <c r="T2" s="27" t="s">
        <v>182</v>
      </c>
      <c r="U2" s="27" t="s">
        <v>144</v>
      </c>
      <c r="V2" s="27" t="s">
        <v>128</v>
      </c>
      <c r="W2" s="27" t="s">
        <v>161</v>
      </c>
      <c r="X2" s="27" t="s">
        <v>156</v>
      </c>
      <c r="Y2" s="27" t="s">
        <v>129</v>
      </c>
      <c r="Z2" s="27" t="s">
        <v>139</v>
      </c>
      <c r="AA2" s="27" t="s">
        <v>155</v>
      </c>
      <c r="AB2" s="27" t="s">
        <v>140</v>
      </c>
      <c r="AC2" s="27" t="s">
        <v>141</v>
      </c>
      <c r="AD2" s="27" t="s">
        <v>154</v>
      </c>
      <c r="AE2" s="27" t="s">
        <v>145</v>
      </c>
      <c r="AF2" s="27" t="s">
        <v>176</v>
      </c>
      <c r="AG2" s="43" t="s">
        <v>130</v>
      </c>
      <c r="AH2" s="54" t="s">
        <v>149</v>
      </c>
      <c r="AI2" s="55" t="s">
        <v>150</v>
      </c>
      <c r="AJ2" s="55" t="s">
        <v>151</v>
      </c>
      <c r="AK2" s="55" t="s">
        <v>152</v>
      </c>
      <c r="AL2" s="56" t="s">
        <v>153</v>
      </c>
      <c r="AM2" s="60" t="s">
        <v>148</v>
      </c>
    </row>
    <row r="3" spans="1:39" ht="15" customHeight="1">
      <c r="A3" s="18" t="s">
        <v>0</v>
      </c>
      <c r="B3" s="19" t="s">
        <v>1</v>
      </c>
      <c r="C3" s="20">
        <f aca="true" t="shared" si="0" ref="C3:C34">SUM(AM3,AG3,R3)</f>
        <v>427642</v>
      </c>
      <c r="D3" s="29"/>
      <c r="E3" s="3">
        <v>175311</v>
      </c>
      <c r="F3" s="9">
        <v>0</v>
      </c>
      <c r="G3" s="4">
        <v>0</v>
      </c>
      <c r="H3" s="4">
        <v>3125</v>
      </c>
      <c r="I3" s="4">
        <v>0</v>
      </c>
      <c r="J3" s="4">
        <v>5465</v>
      </c>
      <c r="K3" s="4">
        <v>18504</v>
      </c>
      <c r="L3" s="4">
        <v>1</v>
      </c>
      <c r="M3" s="4">
        <v>8756</v>
      </c>
      <c r="N3" s="4">
        <v>9652</v>
      </c>
      <c r="O3" s="4">
        <v>7931</v>
      </c>
      <c r="P3" s="4">
        <v>2</v>
      </c>
      <c r="Q3" s="4">
        <v>1</v>
      </c>
      <c r="R3" s="16">
        <f aca="true" t="shared" si="1" ref="R3:R34">SUM(E3:Q3)</f>
        <v>228748</v>
      </c>
      <c r="S3" s="35">
        <v>18858</v>
      </c>
      <c r="T3" s="35">
        <v>0</v>
      </c>
      <c r="U3" s="35">
        <v>211</v>
      </c>
      <c r="V3" s="35">
        <v>10507</v>
      </c>
      <c r="W3" s="35">
        <v>1</v>
      </c>
      <c r="X3" s="35">
        <v>4999</v>
      </c>
      <c r="Y3" s="35">
        <v>97171</v>
      </c>
      <c r="Z3" s="35">
        <v>28</v>
      </c>
      <c r="AA3" s="35">
        <v>9</v>
      </c>
      <c r="AB3" s="35">
        <v>15</v>
      </c>
      <c r="AC3" s="2">
        <v>51746</v>
      </c>
      <c r="AD3" s="2">
        <v>1</v>
      </c>
      <c r="AE3" s="2">
        <v>1190</v>
      </c>
      <c r="AF3" s="2">
        <v>1</v>
      </c>
      <c r="AG3" s="44">
        <f aca="true" t="shared" si="2" ref="AG3:AG34">SUM(S3:AF3)</f>
        <v>184737</v>
      </c>
      <c r="AH3" s="52">
        <v>136</v>
      </c>
      <c r="AI3" s="53">
        <v>12979</v>
      </c>
      <c r="AJ3" s="53">
        <v>1040</v>
      </c>
      <c r="AK3" s="53">
        <v>1</v>
      </c>
      <c r="AL3" s="57">
        <v>1</v>
      </c>
      <c r="AM3" s="40">
        <f>SUM(AH3:AL3)</f>
        <v>14157</v>
      </c>
    </row>
    <row r="4" spans="1:39" ht="15" customHeight="1">
      <c r="A4" s="21" t="s">
        <v>2</v>
      </c>
      <c r="B4" s="22" t="s">
        <v>132</v>
      </c>
      <c r="C4" s="23">
        <f t="shared" si="0"/>
        <v>7657</v>
      </c>
      <c r="D4" s="29"/>
      <c r="E4" s="6">
        <v>4748</v>
      </c>
      <c r="F4" s="7">
        <v>1456</v>
      </c>
      <c r="G4" s="7">
        <v>0</v>
      </c>
      <c r="H4" s="7">
        <v>0</v>
      </c>
      <c r="I4" s="10">
        <v>0</v>
      </c>
      <c r="J4" s="7">
        <v>0</v>
      </c>
      <c r="K4" s="7">
        <v>821</v>
      </c>
      <c r="L4" s="7">
        <v>0</v>
      </c>
      <c r="M4" s="7">
        <v>0</v>
      </c>
      <c r="N4" s="7">
        <v>0</v>
      </c>
      <c r="O4" s="7">
        <v>22</v>
      </c>
      <c r="P4" s="7">
        <v>0</v>
      </c>
      <c r="Q4" s="7">
        <v>0</v>
      </c>
      <c r="R4" s="17">
        <f t="shared" si="1"/>
        <v>7047</v>
      </c>
      <c r="S4" s="36">
        <v>142</v>
      </c>
      <c r="T4" s="36">
        <v>0</v>
      </c>
      <c r="U4" s="36">
        <v>41</v>
      </c>
      <c r="V4" s="36">
        <v>0</v>
      </c>
      <c r="W4" s="36">
        <v>0</v>
      </c>
      <c r="X4" s="36">
        <v>0</v>
      </c>
      <c r="Y4" s="36">
        <v>100</v>
      </c>
      <c r="Z4" s="36">
        <v>2</v>
      </c>
      <c r="AA4" s="36">
        <v>0</v>
      </c>
      <c r="AB4" s="36">
        <v>0</v>
      </c>
      <c r="AC4" s="11">
        <v>143</v>
      </c>
      <c r="AD4" s="11">
        <v>0</v>
      </c>
      <c r="AE4" s="5">
        <v>0</v>
      </c>
      <c r="AF4" s="5">
        <v>0</v>
      </c>
      <c r="AG4" s="45">
        <f t="shared" si="2"/>
        <v>428</v>
      </c>
      <c r="AH4" s="51">
        <v>0</v>
      </c>
      <c r="AI4" s="49">
        <v>182</v>
      </c>
      <c r="AJ4" s="49">
        <v>0</v>
      </c>
      <c r="AK4" s="49">
        <v>0</v>
      </c>
      <c r="AL4" s="58">
        <v>0</v>
      </c>
      <c r="AM4" s="41">
        <f aca="true" t="shared" si="3" ref="AM4:AM67">SUM(AH4:AL4)</f>
        <v>182</v>
      </c>
    </row>
    <row r="5" spans="1:39" ht="15" customHeight="1">
      <c r="A5" s="18" t="s">
        <v>3</v>
      </c>
      <c r="B5" s="19" t="s">
        <v>4</v>
      </c>
      <c r="C5" s="20">
        <f t="shared" si="0"/>
        <v>7558</v>
      </c>
      <c r="D5" s="29"/>
      <c r="E5" s="3">
        <v>2311</v>
      </c>
      <c r="F5" s="9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4603</v>
      </c>
      <c r="O5" s="4">
        <v>23</v>
      </c>
      <c r="P5" s="4">
        <v>0</v>
      </c>
      <c r="Q5" s="4">
        <v>0</v>
      </c>
      <c r="R5" s="16">
        <f t="shared" si="1"/>
        <v>6937</v>
      </c>
      <c r="S5" s="35">
        <v>136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1</v>
      </c>
      <c r="AA5" s="35">
        <v>0</v>
      </c>
      <c r="AB5" s="35">
        <v>0</v>
      </c>
      <c r="AC5" s="2">
        <v>125</v>
      </c>
      <c r="AD5" s="2">
        <v>0</v>
      </c>
      <c r="AE5" s="2">
        <v>337</v>
      </c>
      <c r="AF5" s="2">
        <v>0</v>
      </c>
      <c r="AG5" s="44">
        <f t="shared" si="2"/>
        <v>599</v>
      </c>
      <c r="AH5" s="50">
        <v>0</v>
      </c>
      <c r="AI5" s="48">
        <v>22</v>
      </c>
      <c r="AJ5" s="48">
        <v>0</v>
      </c>
      <c r="AK5" s="48">
        <v>0</v>
      </c>
      <c r="AL5" s="59">
        <v>0</v>
      </c>
      <c r="AM5" s="61">
        <f t="shared" si="3"/>
        <v>22</v>
      </c>
    </row>
    <row r="6" spans="1:39" ht="15" customHeight="1">
      <c r="A6" s="21" t="s">
        <v>5</v>
      </c>
      <c r="B6" s="22" t="s">
        <v>6</v>
      </c>
      <c r="C6" s="23">
        <f t="shared" si="0"/>
        <v>7040</v>
      </c>
      <c r="D6" s="29"/>
      <c r="E6" s="6">
        <v>3698</v>
      </c>
      <c r="F6" s="7">
        <v>0</v>
      </c>
      <c r="G6" s="7">
        <v>0</v>
      </c>
      <c r="H6" s="7">
        <v>0</v>
      </c>
      <c r="I6" s="10">
        <v>0</v>
      </c>
      <c r="J6" s="7">
        <v>0</v>
      </c>
      <c r="K6" s="7">
        <v>2654</v>
      </c>
      <c r="L6" s="7">
        <v>0</v>
      </c>
      <c r="M6" s="7">
        <v>0</v>
      </c>
      <c r="N6" s="7">
        <v>1</v>
      </c>
      <c r="O6" s="7">
        <v>53</v>
      </c>
      <c r="P6" s="7">
        <v>0</v>
      </c>
      <c r="Q6" s="7">
        <v>0</v>
      </c>
      <c r="R6" s="17">
        <f t="shared" si="1"/>
        <v>6406</v>
      </c>
      <c r="S6" s="36">
        <v>57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205</v>
      </c>
      <c r="Z6" s="36">
        <v>0</v>
      </c>
      <c r="AA6" s="36">
        <v>0</v>
      </c>
      <c r="AB6" s="36">
        <v>0</v>
      </c>
      <c r="AC6" s="11">
        <v>225</v>
      </c>
      <c r="AD6" s="11">
        <v>0</v>
      </c>
      <c r="AE6" s="5">
        <v>0</v>
      </c>
      <c r="AF6" s="5">
        <v>0</v>
      </c>
      <c r="AG6" s="45">
        <f t="shared" si="2"/>
        <v>487</v>
      </c>
      <c r="AH6" s="51">
        <v>0</v>
      </c>
      <c r="AI6" s="49">
        <v>145</v>
      </c>
      <c r="AJ6" s="49">
        <v>0</v>
      </c>
      <c r="AK6" s="49">
        <v>2</v>
      </c>
      <c r="AL6" s="58">
        <v>0</v>
      </c>
      <c r="AM6" s="41">
        <f t="shared" si="3"/>
        <v>147</v>
      </c>
    </row>
    <row r="7" spans="1:39" ht="15" customHeight="1">
      <c r="A7" s="18" t="s">
        <v>7</v>
      </c>
      <c r="B7" s="19" t="s">
        <v>8</v>
      </c>
      <c r="C7" s="20">
        <f t="shared" si="0"/>
        <v>6536</v>
      </c>
      <c r="D7" s="29"/>
      <c r="E7" s="3">
        <v>3816</v>
      </c>
      <c r="F7" s="9">
        <v>0</v>
      </c>
      <c r="G7" s="4">
        <v>0</v>
      </c>
      <c r="H7" s="4">
        <v>0</v>
      </c>
      <c r="I7" s="4">
        <v>0</v>
      </c>
      <c r="J7" s="4">
        <v>0</v>
      </c>
      <c r="K7" s="4">
        <v>2226</v>
      </c>
      <c r="L7" s="4">
        <v>0</v>
      </c>
      <c r="M7" s="4">
        <v>0</v>
      </c>
      <c r="N7" s="4">
        <v>0</v>
      </c>
      <c r="O7" s="4">
        <v>24</v>
      </c>
      <c r="P7" s="4">
        <v>0</v>
      </c>
      <c r="Q7" s="4">
        <v>0</v>
      </c>
      <c r="R7" s="16">
        <f t="shared" si="1"/>
        <v>6066</v>
      </c>
      <c r="S7" s="35">
        <v>72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213</v>
      </c>
      <c r="Z7" s="35">
        <v>0</v>
      </c>
      <c r="AA7" s="35">
        <v>0</v>
      </c>
      <c r="AB7" s="35">
        <v>0</v>
      </c>
      <c r="AC7" s="2">
        <v>128</v>
      </c>
      <c r="AD7" s="2">
        <v>0</v>
      </c>
      <c r="AE7" s="2">
        <v>0</v>
      </c>
      <c r="AF7" s="2">
        <v>0</v>
      </c>
      <c r="AG7" s="44">
        <f t="shared" si="2"/>
        <v>413</v>
      </c>
      <c r="AH7" s="50">
        <v>0</v>
      </c>
      <c r="AI7" s="48">
        <v>57</v>
      </c>
      <c r="AJ7" s="48">
        <v>0</v>
      </c>
      <c r="AK7" s="48">
        <v>0</v>
      </c>
      <c r="AL7" s="59">
        <v>0</v>
      </c>
      <c r="AM7" s="61">
        <f t="shared" si="3"/>
        <v>57</v>
      </c>
    </row>
    <row r="8" spans="1:39" ht="15" customHeight="1">
      <c r="A8" s="21" t="s">
        <v>9</v>
      </c>
      <c r="B8" s="22" t="s">
        <v>10</v>
      </c>
      <c r="C8" s="23">
        <f t="shared" si="0"/>
        <v>36730</v>
      </c>
      <c r="D8" s="29"/>
      <c r="E8" s="6">
        <v>32659</v>
      </c>
      <c r="F8" s="7">
        <v>1682</v>
      </c>
      <c r="G8" s="7">
        <v>0</v>
      </c>
      <c r="H8" s="7">
        <v>0</v>
      </c>
      <c r="I8" s="10">
        <v>0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194</v>
      </c>
      <c r="P8" s="7">
        <v>0</v>
      </c>
      <c r="Q8" s="7">
        <v>0</v>
      </c>
      <c r="R8" s="17">
        <f t="shared" si="1"/>
        <v>34537</v>
      </c>
      <c r="S8" s="36">
        <v>665</v>
      </c>
      <c r="T8" s="36">
        <v>0</v>
      </c>
      <c r="U8" s="36">
        <v>23</v>
      </c>
      <c r="V8" s="36">
        <v>0</v>
      </c>
      <c r="W8" s="36">
        <v>0</v>
      </c>
      <c r="X8" s="36">
        <v>0</v>
      </c>
      <c r="Y8" s="36">
        <v>0</v>
      </c>
      <c r="Z8" s="36">
        <v>2</v>
      </c>
      <c r="AA8" s="36">
        <v>0</v>
      </c>
      <c r="AB8" s="36">
        <v>0</v>
      </c>
      <c r="AC8" s="11">
        <v>563</v>
      </c>
      <c r="AD8" s="11">
        <v>0</v>
      </c>
      <c r="AE8" s="5">
        <v>0</v>
      </c>
      <c r="AF8" s="5">
        <v>0</v>
      </c>
      <c r="AG8" s="45">
        <f t="shared" si="2"/>
        <v>1253</v>
      </c>
      <c r="AH8" s="51">
        <v>0</v>
      </c>
      <c r="AI8" s="49">
        <v>940</v>
      </c>
      <c r="AJ8" s="49">
        <v>0</v>
      </c>
      <c r="AK8" s="49">
        <v>0</v>
      </c>
      <c r="AL8" s="58">
        <v>0</v>
      </c>
      <c r="AM8" s="41">
        <f t="shared" si="3"/>
        <v>940</v>
      </c>
    </row>
    <row r="9" spans="1:39" ht="15" customHeight="1">
      <c r="A9" s="18" t="s">
        <v>11</v>
      </c>
      <c r="B9" s="19" t="s">
        <v>12</v>
      </c>
      <c r="C9" s="20">
        <f t="shared" si="0"/>
        <v>5327</v>
      </c>
      <c r="D9" s="29"/>
      <c r="E9" s="3">
        <v>3115</v>
      </c>
      <c r="F9" s="9">
        <v>0</v>
      </c>
      <c r="G9" s="4">
        <v>0</v>
      </c>
      <c r="H9" s="4">
        <v>0</v>
      </c>
      <c r="I9" s="4">
        <v>0</v>
      </c>
      <c r="J9" s="4">
        <v>0</v>
      </c>
      <c r="K9" s="4">
        <v>1631</v>
      </c>
      <c r="L9" s="4">
        <v>0</v>
      </c>
      <c r="M9" s="4">
        <v>0</v>
      </c>
      <c r="N9" s="4">
        <v>0</v>
      </c>
      <c r="O9" s="4">
        <v>18</v>
      </c>
      <c r="P9" s="4">
        <v>0</v>
      </c>
      <c r="Q9" s="4">
        <v>0</v>
      </c>
      <c r="R9" s="16">
        <f t="shared" si="1"/>
        <v>4764</v>
      </c>
      <c r="S9" s="35">
        <v>86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180</v>
      </c>
      <c r="Z9" s="35">
        <v>0</v>
      </c>
      <c r="AA9" s="35">
        <v>0</v>
      </c>
      <c r="AB9" s="35">
        <v>0</v>
      </c>
      <c r="AC9" s="2">
        <v>106</v>
      </c>
      <c r="AD9" s="2">
        <v>0</v>
      </c>
      <c r="AE9" s="2">
        <v>0</v>
      </c>
      <c r="AF9" s="2">
        <v>0</v>
      </c>
      <c r="AG9" s="44">
        <f t="shared" si="2"/>
        <v>372</v>
      </c>
      <c r="AH9" s="50">
        <v>0</v>
      </c>
      <c r="AI9" s="48">
        <v>191</v>
      </c>
      <c r="AJ9" s="48">
        <v>0</v>
      </c>
      <c r="AK9" s="48">
        <v>0</v>
      </c>
      <c r="AL9" s="59">
        <v>0</v>
      </c>
      <c r="AM9" s="61">
        <f t="shared" si="3"/>
        <v>191</v>
      </c>
    </row>
    <row r="10" spans="1:39" ht="15" customHeight="1">
      <c r="A10" s="21" t="s">
        <v>13</v>
      </c>
      <c r="B10" s="22" t="s">
        <v>14</v>
      </c>
      <c r="C10" s="23">
        <f t="shared" si="0"/>
        <v>19608</v>
      </c>
      <c r="D10" s="29"/>
      <c r="E10" s="6">
        <v>12935</v>
      </c>
      <c r="F10" s="7">
        <v>0</v>
      </c>
      <c r="G10" s="7">
        <v>0</v>
      </c>
      <c r="H10" s="7">
        <v>0</v>
      </c>
      <c r="I10" s="10">
        <v>0</v>
      </c>
      <c r="J10" s="7">
        <v>0</v>
      </c>
      <c r="K10" s="7">
        <v>5141</v>
      </c>
      <c r="L10" s="7">
        <v>0</v>
      </c>
      <c r="M10" s="7">
        <v>0</v>
      </c>
      <c r="N10" s="7">
        <v>0</v>
      </c>
      <c r="O10" s="7">
        <v>102</v>
      </c>
      <c r="P10" s="7">
        <v>0</v>
      </c>
      <c r="Q10" s="7">
        <v>0</v>
      </c>
      <c r="R10" s="17">
        <f t="shared" si="1"/>
        <v>18178</v>
      </c>
      <c r="S10" s="36">
        <v>316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419</v>
      </c>
      <c r="Z10" s="36">
        <v>0</v>
      </c>
      <c r="AA10" s="36">
        <v>0</v>
      </c>
      <c r="AB10" s="36">
        <v>0</v>
      </c>
      <c r="AC10" s="11">
        <v>500</v>
      </c>
      <c r="AD10" s="11">
        <v>0</v>
      </c>
      <c r="AE10" s="5">
        <v>0</v>
      </c>
      <c r="AF10" s="5">
        <v>0</v>
      </c>
      <c r="AG10" s="45">
        <f t="shared" si="2"/>
        <v>1235</v>
      </c>
      <c r="AH10" s="51">
        <v>1</v>
      </c>
      <c r="AI10" s="49">
        <v>194</v>
      </c>
      <c r="AJ10" s="49">
        <v>0</v>
      </c>
      <c r="AK10" s="49">
        <v>0</v>
      </c>
      <c r="AL10" s="58">
        <v>0</v>
      </c>
      <c r="AM10" s="41">
        <f t="shared" si="3"/>
        <v>195</v>
      </c>
    </row>
    <row r="11" spans="1:39" ht="15" customHeight="1">
      <c r="A11" s="18" t="s">
        <v>15</v>
      </c>
      <c r="B11" s="19" t="s">
        <v>16</v>
      </c>
      <c r="C11" s="20">
        <f t="shared" si="0"/>
        <v>8002</v>
      </c>
      <c r="D11" s="29"/>
      <c r="E11" s="3">
        <v>5949</v>
      </c>
      <c r="F11" s="9">
        <v>1481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19</v>
      </c>
      <c r="P11" s="4">
        <v>0</v>
      </c>
      <c r="Q11" s="4">
        <v>0</v>
      </c>
      <c r="R11" s="16">
        <f t="shared" si="1"/>
        <v>7449</v>
      </c>
      <c r="S11" s="35">
        <v>147</v>
      </c>
      <c r="T11" s="35">
        <v>0</v>
      </c>
      <c r="U11" s="35">
        <v>40</v>
      </c>
      <c r="V11" s="35">
        <v>0</v>
      </c>
      <c r="W11" s="35">
        <v>0</v>
      </c>
      <c r="X11" s="35">
        <v>0</v>
      </c>
      <c r="Y11" s="35">
        <v>0</v>
      </c>
      <c r="Z11" s="35">
        <v>4</v>
      </c>
      <c r="AA11" s="35">
        <v>0</v>
      </c>
      <c r="AB11" s="35">
        <v>0</v>
      </c>
      <c r="AC11" s="2">
        <v>218</v>
      </c>
      <c r="AD11" s="2">
        <v>0</v>
      </c>
      <c r="AE11" s="2">
        <v>0</v>
      </c>
      <c r="AF11" s="2">
        <v>0</v>
      </c>
      <c r="AG11" s="44">
        <f t="shared" si="2"/>
        <v>409</v>
      </c>
      <c r="AH11" s="50">
        <v>0</v>
      </c>
      <c r="AI11" s="48">
        <v>144</v>
      </c>
      <c r="AJ11" s="48">
        <v>0</v>
      </c>
      <c r="AK11" s="48">
        <v>0</v>
      </c>
      <c r="AL11" s="59">
        <v>0</v>
      </c>
      <c r="AM11" s="61">
        <f t="shared" si="3"/>
        <v>144</v>
      </c>
    </row>
    <row r="12" spans="1:39" ht="15" customHeight="1">
      <c r="A12" s="21" t="s">
        <v>17</v>
      </c>
      <c r="B12" s="22" t="s">
        <v>18</v>
      </c>
      <c r="C12" s="23">
        <f t="shared" si="0"/>
        <v>8936</v>
      </c>
      <c r="D12" s="29"/>
      <c r="E12" s="6">
        <v>6010</v>
      </c>
      <c r="F12" s="7">
        <v>0</v>
      </c>
      <c r="G12" s="7">
        <v>0</v>
      </c>
      <c r="H12" s="7">
        <v>0</v>
      </c>
      <c r="I12" s="10">
        <v>0</v>
      </c>
      <c r="J12" s="7">
        <v>0</v>
      </c>
      <c r="K12" s="7">
        <v>2114</v>
      </c>
      <c r="L12" s="7">
        <v>0</v>
      </c>
      <c r="M12" s="7">
        <v>0</v>
      </c>
      <c r="N12" s="7">
        <v>0</v>
      </c>
      <c r="O12" s="7">
        <v>75</v>
      </c>
      <c r="P12" s="7">
        <v>0</v>
      </c>
      <c r="Q12" s="7">
        <v>0</v>
      </c>
      <c r="R12" s="17">
        <f t="shared" si="1"/>
        <v>8199</v>
      </c>
      <c r="S12" s="36">
        <v>169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195</v>
      </c>
      <c r="Z12" s="36">
        <v>1</v>
      </c>
      <c r="AA12" s="36">
        <v>0</v>
      </c>
      <c r="AB12" s="36">
        <v>0</v>
      </c>
      <c r="AC12" s="11">
        <v>221</v>
      </c>
      <c r="AD12" s="11">
        <v>0</v>
      </c>
      <c r="AE12" s="5">
        <v>0</v>
      </c>
      <c r="AF12" s="5">
        <v>0</v>
      </c>
      <c r="AG12" s="45">
        <f t="shared" si="2"/>
        <v>586</v>
      </c>
      <c r="AH12" s="51">
        <v>0</v>
      </c>
      <c r="AI12" s="49">
        <v>151</v>
      </c>
      <c r="AJ12" s="49">
        <v>0</v>
      </c>
      <c r="AK12" s="49">
        <v>0</v>
      </c>
      <c r="AL12" s="58">
        <v>0</v>
      </c>
      <c r="AM12" s="41">
        <f t="shared" si="3"/>
        <v>151</v>
      </c>
    </row>
    <row r="13" spans="1:39" ht="15" customHeight="1">
      <c r="A13" s="18" t="s">
        <v>19</v>
      </c>
      <c r="B13" s="19" t="s">
        <v>20</v>
      </c>
      <c r="C13" s="20">
        <f t="shared" si="0"/>
        <v>6435</v>
      </c>
      <c r="D13" s="29"/>
      <c r="E13" s="3">
        <v>2944</v>
      </c>
      <c r="F13" s="9">
        <v>0</v>
      </c>
      <c r="G13" s="4">
        <v>0</v>
      </c>
      <c r="H13" s="4">
        <v>0</v>
      </c>
      <c r="I13" s="4">
        <v>0</v>
      </c>
      <c r="J13" s="4">
        <v>0</v>
      </c>
      <c r="K13" s="4">
        <v>482</v>
      </c>
      <c r="L13" s="4">
        <v>0</v>
      </c>
      <c r="M13" s="4">
        <v>0</v>
      </c>
      <c r="N13" s="4">
        <v>2354</v>
      </c>
      <c r="O13" s="4">
        <v>24</v>
      </c>
      <c r="P13" s="4">
        <v>0</v>
      </c>
      <c r="Q13" s="4">
        <v>0</v>
      </c>
      <c r="R13" s="16">
        <f t="shared" si="1"/>
        <v>5804</v>
      </c>
      <c r="S13" s="35">
        <v>192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51</v>
      </c>
      <c r="Z13" s="35">
        <v>0</v>
      </c>
      <c r="AA13" s="35">
        <v>0</v>
      </c>
      <c r="AB13" s="35">
        <v>0</v>
      </c>
      <c r="AC13" s="2">
        <v>96</v>
      </c>
      <c r="AD13" s="2">
        <v>0</v>
      </c>
      <c r="AE13" s="2">
        <v>242</v>
      </c>
      <c r="AF13" s="2">
        <v>0</v>
      </c>
      <c r="AG13" s="44">
        <f t="shared" si="2"/>
        <v>581</v>
      </c>
      <c r="AH13" s="50">
        <v>0</v>
      </c>
      <c r="AI13" s="48">
        <v>50</v>
      </c>
      <c r="AJ13" s="48">
        <v>0</v>
      </c>
      <c r="AK13" s="48">
        <v>0</v>
      </c>
      <c r="AL13" s="59">
        <v>0</v>
      </c>
      <c r="AM13" s="61">
        <f t="shared" si="3"/>
        <v>50</v>
      </c>
    </row>
    <row r="14" spans="1:39" ht="15" customHeight="1">
      <c r="A14" s="21" t="s">
        <v>21</v>
      </c>
      <c r="B14" s="22" t="s">
        <v>22</v>
      </c>
      <c r="C14" s="23">
        <f t="shared" si="0"/>
        <v>14178</v>
      </c>
      <c r="D14" s="29"/>
      <c r="E14" s="6">
        <v>7101</v>
      </c>
      <c r="F14" s="7">
        <v>0</v>
      </c>
      <c r="G14" s="7">
        <v>0</v>
      </c>
      <c r="H14" s="7">
        <v>0</v>
      </c>
      <c r="I14" s="10">
        <v>0</v>
      </c>
      <c r="J14" s="7">
        <v>0</v>
      </c>
      <c r="K14" s="7">
        <v>0</v>
      </c>
      <c r="L14" s="7">
        <v>0</v>
      </c>
      <c r="M14" s="7">
        <v>1</v>
      </c>
      <c r="N14" s="7">
        <v>6393</v>
      </c>
      <c r="O14" s="7">
        <v>39</v>
      </c>
      <c r="P14" s="7">
        <v>0</v>
      </c>
      <c r="Q14" s="7">
        <v>0</v>
      </c>
      <c r="R14" s="17">
        <f t="shared" si="1"/>
        <v>13534</v>
      </c>
      <c r="S14" s="36">
        <v>162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11">
        <v>86</v>
      </c>
      <c r="AD14" s="11">
        <v>0</v>
      </c>
      <c r="AE14" s="5">
        <v>267</v>
      </c>
      <c r="AF14" s="5">
        <v>0</v>
      </c>
      <c r="AG14" s="45">
        <f t="shared" si="2"/>
        <v>515</v>
      </c>
      <c r="AH14" s="51">
        <v>0</v>
      </c>
      <c r="AI14" s="49">
        <v>129</v>
      </c>
      <c r="AJ14" s="49">
        <v>0</v>
      </c>
      <c r="AK14" s="49">
        <v>0</v>
      </c>
      <c r="AL14" s="58">
        <v>0</v>
      </c>
      <c r="AM14" s="41">
        <f t="shared" si="3"/>
        <v>129</v>
      </c>
    </row>
    <row r="15" spans="1:39" ht="15" customHeight="1">
      <c r="A15" s="18" t="s">
        <v>23</v>
      </c>
      <c r="B15" s="19" t="s">
        <v>24</v>
      </c>
      <c r="C15" s="20">
        <f t="shared" si="0"/>
        <v>9283</v>
      </c>
      <c r="D15" s="29"/>
      <c r="E15" s="3">
        <v>8903</v>
      </c>
      <c r="F15" s="9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13</v>
      </c>
      <c r="P15" s="4">
        <v>0</v>
      </c>
      <c r="Q15" s="4">
        <v>0</v>
      </c>
      <c r="R15" s="16">
        <f t="shared" si="1"/>
        <v>8917</v>
      </c>
      <c r="S15" s="35">
        <v>261</v>
      </c>
      <c r="T15" s="35">
        <v>0</v>
      </c>
      <c r="U15" s="35">
        <v>2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2">
        <v>36</v>
      </c>
      <c r="AD15" s="2">
        <v>0</v>
      </c>
      <c r="AE15" s="2">
        <v>0</v>
      </c>
      <c r="AF15" s="2">
        <v>0</v>
      </c>
      <c r="AG15" s="44">
        <f t="shared" si="2"/>
        <v>299</v>
      </c>
      <c r="AH15" s="50">
        <v>0</v>
      </c>
      <c r="AI15" s="48">
        <v>67</v>
      </c>
      <c r="AJ15" s="48">
        <v>0</v>
      </c>
      <c r="AK15" s="48">
        <v>0</v>
      </c>
      <c r="AL15" s="59">
        <v>0</v>
      </c>
      <c r="AM15" s="61">
        <f t="shared" si="3"/>
        <v>67</v>
      </c>
    </row>
    <row r="16" spans="1:39" ht="15" customHeight="1">
      <c r="A16" s="21" t="s">
        <v>25</v>
      </c>
      <c r="B16" s="22" t="s">
        <v>26</v>
      </c>
      <c r="C16" s="23">
        <f t="shared" si="0"/>
        <v>33305</v>
      </c>
      <c r="D16" s="29"/>
      <c r="E16" s="6">
        <v>2804</v>
      </c>
      <c r="F16" s="7">
        <v>5</v>
      </c>
      <c r="G16" s="7">
        <v>0</v>
      </c>
      <c r="H16" s="7">
        <v>0</v>
      </c>
      <c r="I16" s="10">
        <v>0</v>
      </c>
      <c r="J16" s="7">
        <v>0</v>
      </c>
      <c r="K16" s="7">
        <v>0</v>
      </c>
      <c r="L16" s="7">
        <v>0</v>
      </c>
      <c r="M16" s="7">
        <v>1</v>
      </c>
      <c r="N16" s="7">
        <v>28239</v>
      </c>
      <c r="O16" s="7">
        <v>15</v>
      </c>
      <c r="P16" s="7">
        <v>0</v>
      </c>
      <c r="Q16" s="7">
        <v>0</v>
      </c>
      <c r="R16" s="17">
        <f t="shared" si="1"/>
        <v>31064</v>
      </c>
      <c r="S16" s="36">
        <v>118</v>
      </c>
      <c r="T16" s="36">
        <v>0</v>
      </c>
      <c r="U16" s="36">
        <v>4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11">
        <v>282</v>
      </c>
      <c r="AD16" s="11">
        <v>0</v>
      </c>
      <c r="AE16" s="5">
        <v>1285</v>
      </c>
      <c r="AF16" s="5">
        <v>0</v>
      </c>
      <c r="AG16" s="45">
        <f t="shared" si="2"/>
        <v>1689</v>
      </c>
      <c r="AH16" s="51">
        <v>2</v>
      </c>
      <c r="AI16" s="49">
        <v>550</v>
      </c>
      <c r="AJ16" s="49">
        <v>0</v>
      </c>
      <c r="AK16" s="49">
        <v>0</v>
      </c>
      <c r="AL16" s="58">
        <v>0</v>
      </c>
      <c r="AM16" s="41">
        <f t="shared" si="3"/>
        <v>552</v>
      </c>
    </row>
    <row r="17" spans="1:39" ht="15" customHeight="1">
      <c r="A17" s="18" t="s">
        <v>27</v>
      </c>
      <c r="B17" s="19" t="s">
        <v>28</v>
      </c>
      <c r="C17" s="20">
        <f t="shared" si="0"/>
        <v>7581</v>
      </c>
      <c r="D17" s="29"/>
      <c r="E17" s="3">
        <v>3001</v>
      </c>
      <c r="F17" s="9">
        <v>4178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41</v>
      </c>
      <c r="P17" s="4">
        <v>0</v>
      </c>
      <c r="Q17" s="4">
        <v>0</v>
      </c>
      <c r="R17" s="16">
        <f t="shared" si="1"/>
        <v>7220</v>
      </c>
      <c r="S17" s="35">
        <v>97</v>
      </c>
      <c r="T17" s="35">
        <v>0</v>
      </c>
      <c r="U17" s="35">
        <v>87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2">
        <v>84</v>
      </c>
      <c r="AD17" s="2">
        <v>0</v>
      </c>
      <c r="AE17" s="2">
        <v>0</v>
      </c>
      <c r="AF17" s="2">
        <v>0</v>
      </c>
      <c r="AG17" s="44">
        <f t="shared" si="2"/>
        <v>268</v>
      </c>
      <c r="AH17" s="50">
        <v>0</v>
      </c>
      <c r="AI17" s="48">
        <v>93</v>
      </c>
      <c r="AJ17" s="48">
        <v>0</v>
      </c>
      <c r="AK17" s="48">
        <v>0</v>
      </c>
      <c r="AL17" s="59">
        <v>0</v>
      </c>
      <c r="AM17" s="61">
        <f t="shared" si="3"/>
        <v>93</v>
      </c>
    </row>
    <row r="18" spans="1:39" ht="15" customHeight="1">
      <c r="A18" s="21" t="s">
        <v>29</v>
      </c>
      <c r="B18" s="22" t="s">
        <v>30</v>
      </c>
      <c r="C18" s="23">
        <f t="shared" si="0"/>
        <v>10543</v>
      </c>
      <c r="D18" s="29"/>
      <c r="E18" s="6">
        <v>7506</v>
      </c>
      <c r="F18" s="7">
        <v>0</v>
      </c>
      <c r="G18" s="7">
        <v>0</v>
      </c>
      <c r="H18" s="7">
        <v>0</v>
      </c>
      <c r="I18" s="10">
        <v>0</v>
      </c>
      <c r="J18" s="7">
        <v>0</v>
      </c>
      <c r="K18" s="7">
        <v>1870</v>
      </c>
      <c r="L18" s="7">
        <v>0</v>
      </c>
      <c r="M18" s="7">
        <v>0</v>
      </c>
      <c r="N18" s="7">
        <v>0</v>
      </c>
      <c r="O18" s="7">
        <v>85</v>
      </c>
      <c r="P18" s="7">
        <v>0</v>
      </c>
      <c r="Q18" s="7">
        <v>0</v>
      </c>
      <c r="R18" s="17">
        <f t="shared" si="1"/>
        <v>9461</v>
      </c>
      <c r="S18" s="36">
        <v>413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279</v>
      </c>
      <c r="Z18" s="36">
        <v>0</v>
      </c>
      <c r="AA18" s="36">
        <v>0</v>
      </c>
      <c r="AB18" s="36">
        <v>0</v>
      </c>
      <c r="AC18" s="11">
        <v>365</v>
      </c>
      <c r="AD18" s="11">
        <v>0</v>
      </c>
      <c r="AE18" s="5">
        <v>0</v>
      </c>
      <c r="AF18" s="5">
        <v>0</v>
      </c>
      <c r="AG18" s="45">
        <f t="shared" si="2"/>
        <v>1057</v>
      </c>
      <c r="AH18" s="51">
        <v>0</v>
      </c>
      <c r="AI18" s="49">
        <v>23</v>
      </c>
      <c r="AJ18" s="49">
        <v>1</v>
      </c>
      <c r="AK18" s="49">
        <v>1</v>
      </c>
      <c r="AL18" s="58">
        <v>0</v>
      </c>
      <c r="AM18" s="41">
        <f t="shared" si="3"/>
        <v>25</v>
      </c>
    </row>
    <row r="19" spans="1:39" ht="15" customHeight="1">
      <c r="A19" s="18" t="s">
        <v>31</v>
      </c>
      <c r="B19" s="19" t="s">
        <v>32</v>
      </c>
      <c r="C19" s="20">
        <f t="shared" si="0"/>
        <v>22306</v>
      </c>
      <c r="D19" s="29"/>
      <c r="E19" s="3">
        <v>0</v>
      </c>
      <c r="F19" s="9">
        <v>20995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3</v>
      </c>
      <c r="N19" s="4">
        <v>0</v>
      </c>
      <c r="O19" s="4">
        <v>147</v>
      </c>
      <c r="P19" s="4">
        <v>0</v>
      </c>
      <c r="Q19" s="4">
        <v>0</v>
      </c>
      <c r="R19" s="16">
        <f t="shared" si="1"/>
        <v>21146</v>
      </c>
      <c r="S19" s="35">
        <v>0</v>
      </c>
      <c r="T19" s="35">
        <v>0</v>
      </c>
      <c r="U19" s="35">
        <v>249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2">
        <v>307</v>
      </c>
      <c r="AD19" s="2">
        <v>0</v>
      </c>
      <c r="AE19" s="2">
        <v>0</v>
      </c>
      <c r="AF19" s="2">
        <v>0</v>
      </c>
      <c r="AG19" s="44">
        <f t="shared" si="2"/>
        <v>556</v>
      </c>
      <c r="AH19" s="50">
        <v>0</v>
      </c>
      <c r="AI19" s="48">
        <v>604</v>
      </c>
      <c r="AJ19" s="48">
        <v>0</v>
      </c>
      <c r="AK19" s="48">
        <v>0</v>
      </c>
      <c r="AL19" s="59">
        <v>0</v>
      </c>
      <c r="AM19" s="61">
        <f t="shared" si="3"/>
        <v>604</v>
      </c>
    </row>
    <row r="20" spans="1:39" ht="15" customHeight="1">
      <c r="A20" s="21" t="s">
        <v>33</v>
      </c>
      <c r="B20" s="22" t="s">
        <v>34</v>
      </c>
      <c r="C20" s="23">
        <f t="shared" si="0"/>
        <v>5877</v>
      </c>
      <c r="D20" s="29"/>
      <c r="E20" s="6">
        <v>4132</v>
      </c>
      <c r="F20" s="7">
        <v>0</v>
      </c>
      <c r="G20" s="7">
        <v>0</v>
      </c>
      <c r="H20" s="7">
        <v>0</v>
      </c>
      <c r="I20" s="10">
        <v>0</v>
      </c>
      <c r="J20" s="7">
        <v>0</v>
      </c>
      <c r="K20" s="7">
        <v>1387</v>
      </c>
      <c r="L20" s="7">
        <v>0</v>
      </c>
      <c r="M20" s="7">
        <v>0</v>
      </c>
      <c r="N20" s="7">
        <v>0</v>
      </c>
      <c r="O20" s="7">
        <v>20</v>
      </c>
      <c r="P20" s="7">
        <v>0</v>
      </c>
      <c r="Q20" s="7">
        <v>0</v>
      </c>
      <c r="R20" s="17">
        <f t="shared" si="1"/>
        <v>5539</v>
      </c>
      <c r="S20" s="36">
        <v>105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147</v>
      </c>
      <c r="Z20" s="36">
        <v>0</v>
      </c>
      <c r="AA20" s="36">
        <v>0</v>
      </c>
      <c r="AB20" s="36">
        <v>0</v>
      </c>
      <c r="AC20" s="11">
        <v>61</v>
      </c>
      <c r="AD20" s="11">
        <v>0</v>
      </c>
      <c r="AE20" s="5">
        <v>0</v>
      </c>
      <c r="AF20" s="5">
        <v>0</v>
      </c>
      <c r="AG20" s="45">
        <f t="shared" si="2"/>
        <v>313</v>
      </c>
      <c r="AH20" s="51">
        <v>0</v>
      </c>
      <c r="AI20" s="49">
        <v>25</v>
      </c>
      <c r="AJ20" s="49">
        <v>0</v>
      </c>
      <c r="AK20" s="49">
        <v>0</v>
      </c>
      <c r="AL20" s="58">
        <v>0</v>
      </c>
      <c r="AM20" s="41">
        <f t="shared" si="3"/>
        <v>25</v>
      </c>
    </row>
    <row r="21" spans="1:39" ht="15" customHeight="1">
      <c r="A21" s="18" t="s">
        <v>35</v>
      </c>
      <c r="B21" s="19" t="s">
        <v>36</v>
      </c>
      <c r="C21" s="20">
        <f t="shared" si="0"/>
        <v>7232</v>
      </c>
      <c r="D21" s="29"/>
      <c r="E21" s="3">
        <v>0</v>
      </c>
      <c r="F21" s="9">
        <v>6908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37</v>
      </c>
      <c r="P21" s="4">
        <v>0</v>
      </c>
      <c r="Q21" s="4">
        <v>0</v>
      </c>
      <c r="R21" s="16">
        <f t="shared" si="1"/>
        <v>6945</v>
      </c>
      <c r="S21" s="35">
        <v>0</v>
      </c>
      <c r="T21" s="35">
        <v>0</v>
      </c>
      <c r="U21" s="35">
        <v>136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2">
        <v>67</v>
      </c>
      <c r="AD21" s="2">
        <v>0</v>
      </c>
      <c r="AE21" s="2">
        <v>0</v>
      </c>
      <c r="AF21" s="2">
        <v>0</v>
      </c>
      <c r="AG21" s="44">
        <f t="shared" si="2"/>
        <v>203</v>
      </c>
      <c r="AH21" s="50">
        <v>0</v>
      </c>
      <c r="AI21" s="48">
        <v>84</v>
      </c>
      <c r="AJ21" s="48">
        <v>0</v>
      </c>
      <c r="AK21" s="48">
        <v>0</v>
      </c>
      <c r="AL21" s="59">
        <v>0</v>
      </c>
      <c r="AM21" s="61">
        <f t="shared" si="3"/>
        <v>84</v>
      </c>
    </row>
    <row r="22" spans="1:39" ht="15" customHeight="1">
      <c r="A22" s="21" t="s">
        <v>37</v>
      </c>
      <c r="B22" s="22" t="s">
        <v>38</v>
      </c>
      <c r="C22" s="23">
        <f t="shared" si="0"/>
        <v>13488</v>
      </c>
      <c r="D22" s="29"/>
      <c r="E22" s="6">
        <v>7837</v>
      </c>
      <c r="F22" s="7">
        <v>0</v>
      </c>
      <c r="G22" s="7">
        <v>0</v>
      </c>
      <c r="H22" s="7">
        <v>0</v>
      </c>
      <c r="I22" s="10">
        <v>0</v>
      </c>
      <c r="J22" s="7">
        <v>0</v>
      </c>
      <c r="K22" s="7">
        <v>1510</v>
      </c>
      <c r="L22" s="7">
        <v>0</v>
      </c>
      <c r="M22" s="7">
        <v>0</v>
      </c>
      <c r="N22" s="7">
        <v>3111</v>
      </c>
      <c r="O22" s="7">
        <v>25</v>
      </c>
      <c r="P22" s="7">
        <v>0</v>
      </c>
      <c r="Q22" s="7">
        <v>0</v>
      </c>
      <c r="R22" s="17">
        <f t="shared" si="1"/>
        <v>12483</v>
      </c>
      <c r="S22" s="36">
        <v>190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198</v>
      </c>
      <c r="Z22" s="36">
        <v>1</v>
      </c>
      <c r="AA22" s="36">
        <v>0</v>
      </c>
      <c r="AB22" s="36">
        <v>0</v>
      </c>
      <c r="AC22" s="11">
        <v>247</v>
      </c>
      <c r="AD22" s="11">
        <v>0</v>
      </c>
      <c r="AE22" s="5">
        <v>137</v>
      </c>
      <c r="AF22" s="5">
        <v>0</v>
      </c>
      <c r="AG22" s="45">
        <f t="shared" si="2"/>
        <v>773</v>
      </c>
      <c r="AH22" s="51">
        <v>0</v>
      </c>
      <c r="AI22" s="49">
        <v>231</v>
      </c>
      <c r="AJ22" s="49">
        <v>1</v>
      </c>
      <c r="AK22" s="49">
        <v>0</v>
      </c>
      <c r="AL22" s="58">
        <v>0</v>
      </c>
      <c r="AM22" s="41">
        <f t="shared" si="3"/>
        <v>232</v>
      </c>
    </row>
    <row r="23" spans="1:39" ht="15" customHeight="1">
      <c r="A23" s="18" t="s">
        <v>39</v>
      </c>
      <c r="B23" s="19" t="s">
        <v>40</v>
      </c>
      <c r="C23" s="20">
        <f t="shared" si="0"/>
        <v>12624</v>
      </c>
      <c r="D23" s="29"/>
      <c r="E23" s="3">
        <v>7216</v>
      </c>
      <c r="F23" s="9">
        <v>4401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41</v>
      </c>
      <c r="P23" s="4">
        <v>0</v>
      </c>
      <c r="Q23" s="4">
        <v>0</v>
      </c>
      <c r="R23" s="16">
        <f t="shared" si="1"/>
        <v>11658</v>
      </c>
      <c r="S23" s="35">
        <v>229</v>
      </c>
      <c r="T23" s="35">
        <v>0</v>
      </c>
      <c r="U23" s="35">
        <v>85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2">
        <v>326</v>
      </c>
      <c r="AD23" s="2">
        <v>0</v>
      </c>
      <c r="AE23" s="2">
        <v>0</v>
      </c>
      <c r="AF23" s="2">
        <v>0</v>
      </c>
      <c r="AG23" s="44">
        <f t="shared" si="2"/>
        <v>640</v>
      </c>
      <c r="AH23" s="50">
        <v>0</v>
      </c>
      <c r="AI23" s="48">
        <v>325</v>
      </c>
      <c r="AJ23" s="48">
        <v>1</v>
      </c>
      <c r="AK23" s="48">
        <v>0</v>
      </c>
      <c r="AL23" s="59">
        <v>0</v>
      </c>
      <c r="AM23" s="61">
        <f t="shared" si="3"/>
        <v>326</v>
      </c>
    </row>
    <row r="24" spans="1:39" ht="15" customHeight="1">
      <c r="A24" s="21" t="s">
        <v>41</v>
      </c>
      <c r="B24" s="22" t="s">
        <v>42</v>
      </c>
      <c r="C24" s="23">
        <f t="shared" si="0"/>
        <v>5918</v>
      </c>
      <c r="D24" s="29"/>
      <c r="E24" s="6">
        <v>4302</v>
      </c>
      <c r="F24" s="7">
        <v>0</v>
      </c>
      <c r="G24" s="7">
        <v>0</v>
      </c>
      <c r="H24" s="7">
        <v>0</v>
      </c>
      <c r="I24" s="10">
        <v>0</v>
      </c>
      <c r="J24" s="7">
        <v>0</v>
      </c>
      <c r="K24" s="7">
        <v>1</v>
      </c>
      <c r="L24" s="7">
        <v>0</v>
      </c>
      <c r="M24" s="7">
        <v>0</v>
      </c>
      <c r="N24" s="7">
        <v>1107</v>
      </c>
      <c r="O24" s="7">
        <v>16</v>
      </c>
      <c r="P24" s="7">
        <v>0</v>
      </c>
      <c r="Q24" s="7">
        <v>0</v>
      </c>
      <c r="R24" s="17">
        <f t="shared" si="1"/>
        <v>5426</v>
      </c>
      <c r="S24" s="36">
        <v>239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11">
        <v>115</v>
      </c>
      <c r="AD24" s="11">
        <v>0</v>
      </c>
      <c r="AE24" s="5">
        <v>95</v>
      </c>
      <c r="AF24" s="5">
        <v>1</v>
      </c>
      <c r="AG24" s="45">
        <f t="shared" si="2"/>
        <v>450</v>
      </c>
      <c r="AH24" s="51">
        <v>0</v>
      </c>
      <c r="AI24" s="49">
        <v>42</v>
      </c>
      <c r="AJ24" s="49">
        <v>0</v>
      </c>
      <c r="AK24" s="49">
        <v>0</v>
      </c>
      <c r="AL24" s="58">
        <v>0</v>
      </c>
      <c r="AM24" s="41">
        <f t="shared" si="3"/>
        <v>42</v>
      </c>
    </row>
    <row r="25" spans="1:39" ht="15" customHeight="1">
      <c r="A25" s="18" t="s">
        <v>43</v>
      </c>
      <c r="B25" s="19" t="s">
        <v>44</v>
      </c>
      <c r="C25" s="20">
        <f t="shared" si="0"/>
        <v>17584</v>
      </c>
      <c r="D25" s="29"/>
      <c r="E25" s="3">
        <v>0</v>
      </c>
      <c r="F25" s="9">
        <v>4062</v>
      </c>
      <c r="G25" s="4">
        <v>0</v>
      </c>
      <c r="H25" s="4">
        <v>0</v>
      </c>
      <c r="I25" s="4">
        <v>0</v>
      </c>
      <c r="J25" s="4">
        <v>0</v>
      </c>
      <c r="K25" s="4">
        <v>751</v>
      </c>
      <c r="L25" s="4">
        <v>0</v>
      </c>
      <c r="M25" s="4">
        <v>0</v>
      </c>
      <c r="N25" s="4">
        <v>11192</v>
      </c>
      <c r="O25" s="4">
        <v>19</v>
      </c>
      <c r="P25" s="4">
        <v>0</v>
      </c>
      <c r="Q25" s="4">
        <v>0</v>
      </c>
      <c r="R25" s="16">
        <f t="shared" si="1"/>
        <v>16024</v>
      </c>
      <c r="S25" s="35">
        <v>0</v>
      </c>
      <c r="T25" s="35">
        <v>0</v>
      </c>
      <c r="U25" s="35">
        <v>139</v>
      </c>
      <c r="V25" s="35">
        <v>0</v>
      </c>
      <c r="W25" s="35">
        <v>0</v>
      </c>
      <c r="X25" s="35">
        <v>0</v>
      </c>
      <c r="Y25" s="35">
        <v>86</v>
      </c>
      <c r="Z25" s="35">
        <v>0</v>
      </c>
      <c r="AA25" s="35">
        <v>0</v>
      </c>
      <c r="AB25" s="35">
        <v>0</v>
      </c>
      <c r="AC25" s="2">
        <v>208</v>
      </c>
      <c r="AD25" s="2">
        <v>0</v>
      </c>
      <c r="AE25" s="2">
        <v>893</v>
      </c>
      <c r="AF25" s="2">
        <v>0</v>
      </c>
      <c r="AG25" s="44">
        <f t="shared" si="2"/>
        <v>1326</v>
      </c>
      <c r="AH25" s="50">
        <v>0</v>
      </c>
      <c r="AI25" s="48">
        <v>234</v>
      </c>
      <c r="AJ25" s="48">
        <v>0</v>
      </c>
      <c r="AK25" s="48">
        <v>0</v>
      </c>
      <c r="AL25" s="59">
        <v>0</v>
      </c>
      <c r="AM25" s="61">
        <f t="shared" si="3"/>
        <v>234</v>
      </c>
    </row>
    <row r="26" spans="1:39" ht="15" customHeight="1">
      <c r="A26" s="21" t="s">
        <v>45</v>
      </c>
      <c r="B26" s="22" t="s">
        <v>46</v>
      </c>
      <c r="C26" s="23">
        <f t="shared" si="0"/>
        <v>10766</v>
      </c>
      <c r="D26" s="29"/>
      <c r="E26" s="6">
        <v>7022</v>
      </c>
      <c r="F26" s="7">
        <v>0</v>
      </c>
      <c r="G26" s="7">
        <v>0</v>
      </c>
      <c r="H26" s="7">
        <v>0</v>
      </c>
      <c r="I26" s="10">
        <v>0</v>
      </c>
      <c r="J26" s="7">
        <v>0</v>
      </c>
      <c r="K26" s="7">
        <v>2969</v>
      </c>
      <c r="L26" s="7">
        <v>0</v>
      </c>
      <c r="M26" s="7">
        <v>0</v>
      </c>
      <c r="N26" s="7">
        <v>0</v>
      </c>
      <c r="O26" s="7">
        <v>31</v>
      </c>
      <c r="P26" s="7">
        <v>0</v>
      </c>
      <c r="Q26" s="7">
        <v>0</v>
      </c>
      <c r="R26" s="17">
        <f t="shared" si="1"/>
        <v>10022</v>
      </c>
      <c r="S26" s="36">
        <v>175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238</v>
      </c>
      <c r="Z26" s="36">
        <v>0</v>
      </c>
      <c r="AA26" s="36">
        <v>0</v>
      </c>
      <c r="AB26" s="36">
        <v>0</v>
      </c>
      <c r="AC26" s="11">
        <v>160</v>
      </c>
      <c r="AD26" s="11">
        <v>0</v>
      </c>
      <c r="AE26" s="5">
        <v>2</v>
      </c>
      <c r="AF26" s="5">
        <v>0</v>
      </c>
      <c r="AG26" s="45">
        <f t="shared" si="2"/>
        <v>575</v>
      </c>
      <c r="AH26" s="51">
        <v>1</v>
      </c>
      <c r="AI26" s="49">
        <v>168</v>
      </c>
      <c r="AJ26" s="49">
        <v>0</v>
      </c>
      <c r="AK26" s="49">
        <v>0</v>
      </c>
      <c r="AL26" s="58">
        <v>0</v>
      </c>
      <c r="AM26" s="41">
        <f t="shared" si="3"/>
        <v>169</v>
      </c>
    </row>
    <row r="27" spans="1:39" ht="15" customHeight="1">
      <c r="A27" s="18" t="s">
        <v>47</v>
      </c>
      <c r="B27" s="19" t="s">
        <v>48</v>
      </c>
      <c r="C27" s="20">
        <f t="shared" si="0"/>
        <v>5617</v>
      </c>
      <c r="D27" s="29"/>
      <c r="E27" s="3">
        <v>3671</v>
      </c>
      <c r="F27" s="9">
        <v>0</v>
      </c>
      <c r="G27" s="4">
        <v>0</v>
      </c>
      <c r="H27" s="4">
        <v>0</v>
      </c>
      <c r="I27" s="4">
        <v>0</v>
      </c>
      <c r="J27" s="4">
        <v>0</v>
      </c>
      <c r="K27" s="4">
        <v>472</v>
      </c>
      <c r="L27" s="4">
        <v>0</v>
      </c>
      <c r="M27" s="4">
        <v>0</v>
      </c>
      <c r="N27" s="4">
        <v>1067</v>
      </c>
      <c r="O27" s="4">
        <v>11</v>
      </c>
      <c r="P27" s="4">
        <v>0</v>
      </c>
      <c r="Q27" s="4">
        <v>0</v>
      </c>
      <c r="R27" s="16">
        <f t="shared" si="1"/>
        <v>5221</v>
      </c>
      <c r="S27" s="35">
        <v>138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61</v>
      </c>
      <c r="Z27" s="35">
        <v>0</v>
      </c>
      <c r="AA27" s="35">
        <v>0</v>
      </c>
      <c r="AB27" s="35">
        <v>0</v>
      </c>
      <c r="AC27" s="2">
        <v>58</v>
      </c>
      <c r="AD27" s="2">
        <v>0</v>
      </c>
      <c r="AE27" s="2">
        <v>101</v>
      </c>
      <c r="AF27" s="2">
        <v>0</v>
      </c>
      <c r="AG27" s="44">
        <f t="shared" si="2"/>
        <v>358</v>
      </c>
      <c r="AH27" s="50">
        <v>0</v>
      </c>
      <c r="AI27" s="48">
        <v>38</v>
      </c>
      <c r="AJ27" s="48">
        <v>0</v>
      </c>
      <c r="AK27" s="48">
        <v>0</v>
      </c>
      <c r="AL27" s="59">
        <v>0</v>
      </c>
      <c r="AM27" s="61">
        <f t="shared" si="3"/>
        <v>38</v>
      </c>
    </row>
    <row r="28" spans="1:39" ht="15" customHeight="1">
      <c r="A28" s="21" t="s">
        <v>49</v>
      </c>
      <c r="B28" s="22" t="s">
        <v>50</v>
      </c>
      <c r="C28" s="23">
        <f t="shared" si="0"/>
        <v>7084</v>
      </c>
      <c r="D28" s="29"/>
      <c r="E28" s="6">
        <v>4316</v>
      </c>
      <c r="F28" s="7">
        <v>0</v>
      </c>
      <c r="G28" s="7">
        <v>0</v>
      </c>
      <c r="H28" s="7">
        <v>0</v>
      </c>
      <c r="I28" s="10">
        <v>0</v>
      </c>
      <c r="J28" s="7">
        <v>0</v>
      </c>
      <c r="K28" s="7">
        <v>925</v>
      </c>
      <c r="L28" s="7">
        <v>0</v>
      </c>
      <c r="M28" s="7">
        <v>0</v>
      </c>
      <c r="N28" s="7">
        <v>1205</v>
      </c>
      <c r="O28" s="7">
        <v>18</v>
      </c>
      <c r="P28" s="7">
        <v>0</v>
      </c>
      <c r="Q28" s="7">
        <v>0</v>
      </c>
      <c r="R28" s="17">
        <f t="shared" si="1"/>
        <v>6464</v>
      </c>
      <c r="S28" s="36">
        <v>268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144</v>
      </c>
      <c r="Z28" s="36">
        <v>0</v>
      </c>
      <c r="AA28" s="36">
        <v>0</v>
      </c>
      <c r="AB28" s="36">
        <v>0</v>
      </c>
      <c r="AC28" s="11">
        <v>48</v>
      </c>
      <c r="AD28" s="11">
        <v>0</v>
      </c>
      <c r="AE28" s="5">
        <v>86</v>
      </c>
      <c r="AF28" s="5">
        <v>0</v>
      </c>
      <c r="AG28" s="45">
        <f t="shared" si="2"/>
        <v>546</v>
      </c>
      <c r="AH28" s="51">
        <v>0</v>
      </c>
      <c r="AI28" s="49">
        <v>74</v>
      </c>
      <c r="AJ28" s="49">
        <v>0</v>
      </c>
      <c r="AK28" s="49">
        <v>0</v>
      </c>
      <c r="AL28" s="58">
        <v>0</v>
      </c>
      <c r="AM28" s="41">
        <f t="shared" si="3"/>
        <v>74</v>
      </c>
    </row>
    <row r="29" spans="1:39" ht="15" customHeight="1">
      <c r="A29" s="18" t="s">
        <v>51</v>
      </c>
      <c r="B29" s="19" t="s">
        <v>52</v>
      </c>
      <c r="C29" s="20">
        <f t="shared" si="0"/>
        <v>5564</v>
      </c>
      <c r="D29" s="29"/>
      <c r="E29" s="3">
        <v>3195</v>
      </c>
      <c r="F29" s="9">
        <v>0</v>
      </c>
      <c r="G29" s="4">
        <v>0</v>
      </c>
      <c r="H29" s="4">
        <v>0</v>
      </c>
      <c r="I29" s="4">
        <v>0</v>
      </c>
      <c r="J29" s="4">
        <v>0</v>
      </c>
      <c r="K29" s="4">
        <v>797</v>
      </c>
      <c r="L29" s="4">
        <v>0</v>
      </c>
      <c r="M29" s="4">
        <v>0</v>
      </c>
      <c r="N29" s="4">
        <v>849</v>
      </c>
      <c r="O29" s="4">
        <v>41</v>
      </c>
      <c r="P29" s="4">
        <v>0</v>
      </c>
      <c r="Q29" s="4">
        <v>0</v>
      </c>
      <c r="R29" s="16">
        <f t="shared" si="1"/>
        <v>4882</v>
      </c>
      <c r="S29" s="35">
        <v>262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158</v>
      </c>
      <c r="Z29" s="35">
        <v>0</v>
      </c>
      <c r="AA29" s="35">
        <v>0</v>
      </c>
      <c r="AB29" s="35">
        <v>0</v>
      </c>
      <c r="AC29" s="2">
        <v>126</v>
      </c>
      <c r="AD29" s="2">
        <v>0</v>
      </c>
      <c r="AE29" s="2">
        <v>99</v>
      </c>
      <c r="AF29" s="2">
        <v>0</v>
      </c>
      <c r="AG29" s="44">
        <f t="shared" si="2"/>
        <v>645</v>
      </c>
      <c r="AH29" s="50">
        <v>0</v>
      </c>
      <c r="AI29" s="48">
        <v>37</v>
      </c>
      <c r="AJ29" s="48">
        <v>0</v>
      </c>
      <c r="AK29" s="48">
        <v>0</v>
      </c>
      <c r="AL29" s="59">
        <v>0</v>
      </c>
      <c r="AM29" s="61">
        <f t="shared" si="3"/>
        <v>37</v>
      </c>
    </row>
    <row r="30" spans="1:39" ht="15" customHeight="1">
      <c r="A30" s="21" t="s">
        <v>53</v>
      </c>
      <c r="B30" s="22" t="s">
        <v>54</v>
      </c>
      <c r="C30" s="23">
        <f t="shared" si="0"/>
        <v>129600</v>
      </c>
      <c r="D30" s="29"/>
      <c r="E30" s="6">
        <v>33302</v>
      </c>
      <c r="F30" s="7">
        <v>0</v>
      </c>
      <c r="G30" s="7">
        <v>0</v>
      </c>
      <c r="H30" s="7">
        <v>0</v>
      </c>
      <c r="I30" s="10">
        <v>0</v>
      </c>
      <c r="J30" s="7">
        <v>0</v>
      </c>
      <c r="K30" s="7">
        <v>8153</v>
      </c>
      <c r="L30" s="7">
        <v>0</v>
      </c>
      <c r="M30" s="7">
        <v>4652</v>
      </c>
      <c r="N30" s="7">
        <v>48704</v>
      </c>
      <c r="O30" s="7">
        <v>1980</v>
      </c>
      <c r="P30" s="7">
        <v>1</v>
      </c>
      <c r="Q30" s="7">
        <v>0</v>
      </c>
      <c r="R30" s="17">
        <f t="shared" si="1"/>
        <v>96792</v>
      </c>
      <c r="S30" s="36">
        <v>2152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16754</v>
      </c>
      <c r="Z30" s="36">
        <v>1</v>
      </c>
      <c r="AA30" s="36">
        <v>2</v>
      </c>
      <c r="AB30" s="36">
        <v>0</v>
      </c>
      <c r="AC30" s="11">
        <v>7979</v>
      </c>
      <c r="AD30" s="11">
        <v>1</v>
      </c>
      <c r="AE30" s="5">
        <v>3332</v>
      </c>
      <c r="AF30" s="5">
        <v>0</v>
      </c>
      <c r="AG30" s="45">
        <f t="shared" si="2"/>
        <v>30221</v>
      </c>
      <c r="AH30" s="51">
        <v>15</v>
      </c>
      <c r="AI30" s="49">
        <v>2570</v>
      </c>
      <c r="AJ30" s="49">
        <v>2</v>
      </c>
      <c r="AK30" s="49">
        <v>0</v>
      </c>
      <c r="AL30" s="58">
        <v>0</v>
      </c>
      <c r="AM30" s="41">
        <f t="shared" si="3"/>
        <v>2587</v>
      </c>
    </row>
    <row r="31" spans="1:39" ht="15" customHeight="1">
      <c r="A31" s="18" t="s">
        <v>55</v>
      </c>
      <c r="B31" s="19" t="s">
        <v>56</v>
      </c>
      <c r="C31" s="20">
        <f t="shared" si="0"/>
        <v>15685</v>
      </c>
      <c r="D31" s="29"/>
      <c r="E31" s="3">
        <v>14236</v>
      </c>
      <c r="F31" s="9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32</v>
      </c>
      <c r="P31" s="4">
        <v>0</v>
      </c>
      <c r="Q31" s="4">
        <v>0</v>
      </c>
      <c r="R31" s="16">
        <f t="shared" si="1"/>
        <v>14268</v>
      </c>
      <c r="S31" s="35">
        <v>472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1</v>
      </c>
      <c r="Z31" s="35">
        <v>0</v>
      </c>
      <c r="AA31" s="35">
        <v>0</v>
      </c>
      <c r="AB31" s="35">
        <v>0</v>
      </c>
      <c r="AC31" s="2">
        <v>480</v>
      </c>
      <c r="AD31" s="2">
        <v>0</v>
      </c>
      <c r="AE31" s="2">
        <v>0</v>
      </c>
      <c r="AF31" s="2">
        <v>0</v>
      </c>
      <c r="AG31" s="44">
        <f t="shared" si="2"/>
        <v>953</v>
      </c>
      <c r="AH31" s="50">
        <v>0</v>
      </c>
      <c r="AI31" s="48">
        <v>464</v>
      </c>
      <c r="AJ31" s="48">
        <v>0</v>
      </c>
      <c r="AK31" s="48">
        <v>0</v>
      </c>
      <c r="AL31" s="59">
        <v>0</v>
      </c>
      <c r="AM31" s="61">
        <f t="shared" si="3"/>
        <v>464</v>
      </c>
    </row>
    <row r="32" spans="1:39" ht="15" customHeight="1">
      <c r="A32" s="21" t="s">
        <v>57</v>
      </c>
      <c r="B32" s="22" t="s">
        <v>58</v>
      </c>
      <c r="C32" s="23">
        <f t="shared" si="0"/>
        <v>8375</v>
      </c>
      <c r="D32" s="29"/>
      <c r="E32" s="6">
        <v>5514</v>
      </c>
      <c r="F32" s="7">
        <v>0</v>
      </c>
      <c r="G32" s="7">
        <v>0</v>
      </c>
      <c r="H32" s="7">
        <v>0</v>
      </c>
      <c r="I32" s="10">
        <v>0</v>
      </c>
      <c r="J32" s="7">
        <v>0</v>
      </c>
      <c r="K32" s="7">
        <v>2201</v>
      </c>
      <c r="L32" s="7">
        <v>0</v>
      </c>
      <c r="M32" s="7">
        <v>0</v>
      </c>
      <c r="N32" s="7">
        <v>0</v>
      </c>
      <c r="O32" s="7">
        <v>26</v>
      </c>
      <c r="P32" s="7">
        <v>0</v>
      </c>
      <c r="Q32" s="7">
        <v>0</v>
      </c>
      <c r="R32" s="17">
        <f t="shared" si="1"/>
        <v>7741</v>
      </c>
      <c r="S32" s="36">
        <v>203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267</v>
      </c>
      <c r="Z32" s="36">
        <v>0</v>
      </c>
      <c r="AA32" s="36">
        <v>0</v>
      </c>
      <c r="AB32" s="36">
        <v>0</v>
      </c>
      <c r="AC32" s="11">
        <v>125</v>
      </c>
      <c r="AD32" s="11">
        <v>0</v>
      </c>
      <c r="AE32" s="5">
        <v>0</v>
      </c>
      <c r="AF32" s="5">
        <v>0</v>
      </c>
      <c r="AG32" s="45">
        <f t="shared" si="2"/>
        <v>595</v>
      </c>
      <c r="AH32" s="51">
        <v>0</v>
      </c>
      <c r="AI32" s="49">
        <v>39</v>
      </c>
      <c r="AJ32" s="49">
        <v>0</v>
      </c>
      <c r="AK32" s="49">
        <v>0</v>
      </c>
      <c r="AL32" s="58">
        <v>0</v>
      </c>
      <c r="AM32" s="41">
        <f t="shared" si="3"/>
        <v>39</v>
      </c>
    </row>
    <row r="33" spans="1:39" ht="15" customHeight="1">
      <c r="A33" s="18" t="s">
        <v>59</v>
      </c>
      <c r="B33" s="19" t="s">
        <v>60</v>
      </c>
      <c r="C33" s="20">
        <f t="shared" si="0"/>
        <v>4366</v>
      </c>
      <c r="D33" s="29"/>
      <c r="E33" s="3">
        <v>3198</v>
      </c>
      <c r="F33" s="9">
        <v>0</v>
      </c>
      <c r="G33" s="4">
        <v>0</v>
      </c>
      <c r="H33" s="4">
        <v>0</v>
      </c>
      <c r="I33" s="4">
        <v>0</v>
      </c>
      <c r="J33" s="4">
        <v>0</v>
      </c>
      <c r="K33" s="4">
        <v>776</v>
      </c>
      <c r="L33" s="4">
        <v>0</v>
      </c>
      <c r="M33" s="4">
        <v>0</v>
      </c>
      <c r="N33" s="4">
        <v>0</v>
      </c>
      <c r="O33" s="4">
        <v>34</v>
      </c>
      <c r="P33" s="4">
        <v>0</v>
      </c>
      <c r="Q33" s="4">
        <v>0</v>
      </c>
      <c r="R33" s="16">
        <f t="shared" si="1"/>
        <v>4008</v>
      </c>
      <c r="S33" s="35">
        <v>125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89</v>
      </c>
      <c r="Z33" s="35">
        <v>0</v>
      </c>
      <c r="AA33" s="35">
        <v>0</v>
      </c>
      <c r="AB33" s="35">
        <v>0</v>
      </c>
      <c r="AC33" s="2">
        <v>72</v>
      </c>
      <c r="AD33" s="2">
        <v>0</v>
      </c>
      <c r="AE33" s="2">
        <v>0</v>
      </c>
      <c r="AF33" s="2">
        <v>0</v>
      </c>
      <c r="AG33" s="44">
        <f t="shared" si="2"/>
        <v>286</v>
      </c>
      <c r="AH33" s="50">
        <v>0</v>
      </c>
      <c r="AI33" s="48">
        <v>72</v>
      </c>
      <c r="AJ33" s="48">
        <v>0</v>
      </c>
      <c r="AK33" s="48">
        <v>0</v>
      </c>
      <c r="AL33" s="59">
        <v>0</v>
      </c>
      <c r="AM33" s="61">
        <f t="shared" si="3"/>
        <v>72</v>
      </c>
    </row>
    <row r="34" spans="1:39" ht="15" customHeight="1">
      <c r="A34" s="21" t="s">
        <v>61</v>
      </c>
      <c r="B34" s="22" t="s">
        <v>62</v>
      </c>
      <c r="C34" s="23">
        <f t="shared" si="0"/>
        <v>6043</v>
      </c>
      <c r="D34" s="29"/>
      <c r="E34" s="6">
        <v>0</v>
      </c>
      <c r="F34" s="7">
        <v>5551</v>
      </c>
      <c r="G34" s="7">
        <v>0</v>
      </c>
      <c r="H34" s="7">
        <v>0</v>
      </c>
      <c r="I34" s="10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65</v>
      </c>
      <c r="P34" s="7">
        <v>0</v>
      </c>
      <c r="Q34" s="7">
        <v>0</v>
      </c>
      <c r="R34" s="17">
        <f t="shared" si="1"/>
        <v>5616</v>
      </c>
      <c r="S34" s="36">
        <v>0</v>
      </c>
      <c r="T34" s="36">
        <v>0</v>
      </c>
      <c r="U34" s="36">
        <v>103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11">
        <v>89</v>
      </c>
      <c r="AD34" s="11">
        <v>0</v>
      </c>
      <c r="AE34" s="5">
        <v>0</v>
      </c>
      <c r="AF34" s="5">
        <v>0</v>
      </c>
      <c r="AG34" s="45">
        <f t="shared" si="2"/>
        <v>192</v>
      </c>
      <c r="AH34" s="51">
        <v>0</v>
      </c>
      <c r="AI34" s="49">
        <v>235</v>
      </c>
      <c r="AJ34" s="49">
        <v>0</v>
      </c>
      <c r="AK34" s="49">
        <v>0</v>
      </c>
      <c r="AL34" s="58">
        <v>0</v>
      </c>
      <c r="AM34" s="41">
        <f t="shared" si="3"/>
        <v>235</v>
      </c>
    </row>
    <row r="35" spans="1:39" ht="15" customHeight="1">
      <c r="A35" s="18" t="s">
        <v>63</v>
      </c>
      <c r="B35" s="19" t="s">
        <v>64</v>
      </c>
      <c r="C35" s="20">
        <f aca="true" t="shared" si="4" ref="C35:C66">SUM(AM35,AG35,R35)</f>
        <v>31145</v>
      </c>
      <c r="D35" s="29"/>
      <c r="E35" s="3">
        <v>11896</v>
      </c>
      <c r="F35" s="9">
        <v>4854</v>
      </c>
      <c r="G35" s="4">
        <v>0</v>
      </c>
      <c r="H35" s="4">
        <v>0</v>
      </c>
      <c r="I35" s="4">
        <v>0</v>
      </c>
      <c r="J35" s="4">
        <v>0</v>
      </c>
      <c r="K35" s="4">
        <v>3095</v>
      </c>
      <c r="L35" s="4">
        <v>0</v>
      </c>
      <c r="M35" s="4">
        <v>44</v>
      </c>
      <c r="N35" s="4">
        <v>5039</v>
      </c>
      <c r="O35" s="4">
        <v>1363</v>
      </c>
      <c r="P35" s="4">
        <v>0</v>
      </c>
      <c r="Q35" s="4">
        <v>0</v>
      </c>
      <c r="R35" s="16">
        <f aca="true" t="shared" si="5" ref="R35:R66">SUM(E35:Q35)</f>
        <v>26291</v>
      </c>
      <c r="S35" s="35">
        <v>541</v>
      </c>
      <c r="T35" s="35">
        <v>1</v>
      </c>
      <c r="U35" s="35">
        <v>155</v>
      </c>
      <c r="V35" s="35">
        <v>0</v>
      </c>
      <c r="W35" s="35">
        <v>0</v>
      </c>
      <c r="X35" s="35">
        <v>0</v>
      </c>
      <c r="Y35" s="35">
        <v>336</v>
      </c>
      <c r="Z35" s="35">
        <v>1</v>
      </c>
      <c r="AA35" s="35">
        <v>0</v>
      </c>
      <c r="AB35" s="35">
        <v>0</v>
      </c>
      <c r="AC35" s="2">
        <v>2908</v>
      </c>
      <c r="AD35" s="2">
        <v>0</v>
      </c>
      <c r="AE35" s="2">
        <v>249</v>
      </c>
      <c r="AF35" s="2">
        <v>0</v>
      </c>
      <c r="AG35" s="44">
        <f aca="true" t="shared" si="6" ref="AG35:AG66">SUM(S35:AF35)</f>
        <v>4191</v>
      </c>
      <c r="AH35" s="50">
        <v>0</v>
      </c>
      <c r="AI35" s="48">
        <v>663</v>
      </c>
      <c r="AJ35" s="48">
        <v>0</v>
      </c>
      <c r="AK35" s="48">
        <v>0</v>
      </c>
      <c r="AL35" s="59">
        <v>0</v>
      </c>
      <c r="AM35" s="61">
        <f t="shared" si="3"/>
        <v>663</v>
      </c>
    </row>
    <row r="36" spans="1:39" ht="15" customHeight="1">
      <c r="A36" s="21" t="s">
        <v>65</v>
      </c>
      <c r="B36" s="22" t="s">
        <v>66</v>
      </c>
      <c r="C36" s="23">
        <f t="shared" si="4"/>
        <v>8977</v>
      </c>
      <c r="D36" s="29"/>
      <c r="E36" s="6">
        <v>0</v>
      </c>
      <c r="F36" s="7">
        <v>8484</v>
      </c>
      <c r="G36" s="7">
        <v>0</v>
      </c>
      <c r="H36" s="7">
        <v>0</v>
      </c>
      <c r="I36" s="10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35</v>
      </c>
      <c r="P36" s="7">
        <v>0</v>
      </c>
      <c r="Q36" s="7">
        <v>0</v>
      </c>
      <c r="R36" s="17">
        <f t="shared" si="5"/>
        <v>8520</v>
      </c>
      <c r="S36" s="36">
        <v>0</v>
      </c>
      <c r="T36" s="36">
        <v>0</v>
      </c>
      <c r="U36" s="36">
        <v>170</v>
      </c>
      <c r="V36" s="36">
        <v>0</v>
      </c>
      <c r="W36" s="36">
        <v>0</v>
      </c>
      <c r="X36" s="36">
        <v>0</v>
      </c>
      <c r="Y36" s="36">
        <v>0</v>
      </c>
      <c r="Z36" s="36">
        <v>2</v>
      </c>
      <c r="AA36" s="36">
        <v>0</v>
      </c>
      <c r="AB36" s="36">
        <v>0</v>
      </c>
      <c r="AC36" s="11">
        <v>77</v>
      </c>
      <c r="AD36" s="11">
        <v>0</v>
      </c>
      <c r="AE36" s="5">
        <v>0</v>
      </c>
      <c r="AF36" s="5">
        <v>0</v>
      </c>
      <c r="AG36" s="45">
        <f t="shared" si="6"/>
        <v>249</v>
      </c>
      <c r="AH36" s="51">
        <v>0</v>
      </c>
      <c r="AI36" s="49">
        <v>208</v>
      </c>
      <c r="AJ36" s="49">
        <v>0</v>
      </c>
      <c r="AK36" s="49">
        <v>0</v>
      </c>
      <c r="AL36" s="58">
        <v>0</v>
      </c>
      <c r="AM36" s="41">
        <f t="shared" si="3"/>
        <v>208</v>
      </c>
    </row>
    <row r="37" spans="1:39" ht="15" customHeight="1">
      <c r="A37" s="18" t="s">
        <v>67</v>
      </c>
      <c r="B37" s="19" t="s">
        <v>68</v>
      </c>
      <c r="C37" s="20">
        <f t="shared" si="4"/>
        <v>8945</v>
      </c>
      <c r="D37" s="29"/>
      <c r="E37" s="3">
        <v>6106</v>
      </c>
      <c r="F37" s="9">
        <v>1001</v>
      </c>
      <c r="G37" s="4">
        <v>0</v>
      </c>
      <c r="H37" s="4">
        <v>0</v>
      </c>
      <c r="I37" s="4">
        <v>0</v>
      </c>
      <c r="J37" s="4">
        <v>0</v>
      </c>
      <c r="K37" s="4">
        <v>1226</v>
      </c>
      <c r="L37" s="4">
        <v>0</v>
      </c>
      <c r="M37" s="4">
        <v>1</v>
      </c>
      <c r="N37" s="4">
        <v>0</v>
      </c>
      <c r="O37" s="4">
        <v>30</v>
      </c>
      <c r="P37" s="4">
        <v>0</v>
      </c>
      <c r="Q37" s="4">
        <v>0</v>
      </c>
      <c r="R37" s="16">
        <f t="shared" si="5"/>
        <v>8364</v>
      </c>
      <c r="S37" s="35">
        <v>133</v>
      </c>
      <c r="T37" s="35">
        <v>0</v>
      </c>
      <c r="U37" s="35">
        <v>13</v>
      </c>
      <c r="V37" s="35">
        <v>0</v>
      </c>
      <c r="W37" s="35">
        <v>0</v>
      </c>
      <c r="X37" s="35">
        <v>0</v>
      </c>
      <c r="Y37" s="35">
        <v>105</v>
      </c>
      <c r="Z37" s="35">
        <v>2</v>
      </c>
      <c r="AA37" s="35">
        <v>0</v>
      </c>
      <c r="AB37" s="35">
        <v>0</v>
      </c>
      <c r="AC37" s="2">
        <v>165</v>
      </c>
      <c r="AD37" s="2">
        <v>0</v>
      </c>
      <c r="AE37" s="2">
        <v>0</v>
      </c>
      <c r="AF37" s="2">
        <v>0</v>
      </c>
      <c r="AG37" s="44">
        <f t="shared" si="6"/>
        <v>418</v>
      </c>
      <c r="AH37" s="50">
        <v>0</v>
      </c>
      <c r="AI37" s="48">
        <v>163</v>
      </c>
      <c r="AJ37" s="48">
        <v>0</v>
      </c>
      <c r="AK37" s="48">
        <v>0</v>
      </c>
      <c r="AL37" s="59">
        <v>0</v>
      </c>
      <c r="AM37" s="61">
        <f t="shared" si="3"/>
        <v>163</v>
      </c>
    </row>
    <row r="38" spans="1:39" ht="15" customHeight="1">
      <c r="A38" s="21" t="s">
        <v>69</v>
      </c>
      <c r="B38" s="22" t="s">
        <v>70</v>
      </c>
      <c r="C38" s="23">
        <f t="shared" si="4"/>
        <v>9191</v>
      </c>
      <c r="D38" s="29"/>
      <c r="E38" s="6">
        <v>0</v>
      </c>
      <c r="F38" s="7">
        <v>5799</v>
      </c>
      <c r="G38" s="7">
        <v>0</v>
      </c>
      <c r="H38" s="7">
        <v>0</v>
      </c>
      <c r="I38" s="10">
        <v>0</v>
      </c>
      <c r="J38" s="7">
        <v>0</v>
      </c>
      <c r="K38" s="7">
        <v>2684</v>
      </c>
      <c r="L38" s="7">
        <v>0</v>
      </c>
      <c r="M38" s="7">
        <v>0</v>
      </c>
      <c r="N38" s="7">
        <v>0</v>
      </c>
      <c r="O38" s="7">
        <v>88</v>
      </c>
      <c r="P38" s="7">
        <v>0</v>
      </c>
      <c r="Q38" s="7">
        <v>0</v>
      </c>
      <c r="R38" s="17">
        <f t="shared" si="5"/>
        <v>8571</v>
      </c>
      <c r="S38" s="36">
        <v>0</v>
      </c>
      <c r="T38" s="36">
        <v>0</v>
      </c>
      <c r="U38" s="36">
        <v>91</v>
      </c>
      <c r="V38" s="36">
        <v>0</v>
      </c>
      <c r="W38" s="36">
        <v>0</v>
      </c>
      <c r="X38" s="36">
        <v>0</v>
      </c>
      <c r="Y38" s="36">
        <v>154</v>
      </c>
      <c r="Z38" s="36">
        <v>1</v>
      </c>
      <c r="AA38" s="36">
        <v>0</v>
      </c>
      <c r="AB38" s="36">
        <v>0</v>
      </c>
      <c r="AC38" s="11">
        <v>200</v>
      </c>
      <c r="AD38" s="11">
        <v>0</v>
      </c>
      <c r="AE38" s="5">
        <v>0</v>
      </c>
      <c r="AF38" s="5">
        <v>0</v>
      </c>
      <c r="AG38" s="45">
        <f t="shared" si="6"/>
        <v>446</v>
      </c>
      <c r="AH38" s="51">
        <v>0</v>
      </c>
      <c r="AI38" s="49">
        <v>174</v>
      </c>
      <c r="AJ38" s="49">
        <v>0</v>
      </c>
      <c r="AK38" s="49">
        <v>0</v>
      </c>
      <c r="AL38" s="58">
        <v>0</v>
      </c>
      <c r="AM38" s="41">
        <f t="shared" si="3"/>
        <v>174</v>
      </c>
    </row>
    <row r="39" spans="1:39" ht="15" customHeight="1">
      <c r="A39" s="18" t="s">
        <v>71</v>
      </c>
      <c r="B39" s="19" t="s">
        <v>72</v>
      </c>
      <c r="C39" s="20">
        <f t="shared" si="4"/>
        <v>8073</v>
      </c>
      <c r="D39" s="29"/>
      <c r="E39" s="3">
        <v>3852</v>
      </c>
      <c r="F39" s="9">
        <v>3848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72</v>
      </c>
      <c r="P39" s="4">
        <v>0</v>
      </c>
      <c r="Q39" s="4">
        <v>0</v>
      </c>
      <c r="R39" s="16">
        <f t="shared" si="5"/>
        <v>7773</v>
      </c>
      <c r="S39" s="35">
        <v>57</v>
      </c>
      <c r="T39" s="35">
        <v>0</v>
      </c>
      <c r="U39" s="35">
        <v>31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2">
        <v>104</v>
      </c>
      <c r="AD39" s="2">
        <v>0</v>
      </c>
      <c r="AE39" s="2">
        <v>0</v>
      </c>
      <c r="AF39" s="2">
        <v>0</v>
      </c>
      <c r="AG39" s="44">
        <f t="shared" si="6"/>
        <v>192</v>
      </c>
      <c r="AH39" s="50">
        <v>0</v>
      </c>
      <c r="AI39" s="48">
        <v>108</v>
      </c>
      <c r="AJ39" s="48">
        <v>0</v>
      </c>
      <c r="AK39" s="48">
        <v>0</v>
      </c>
      <c r="AL39" s="59">
        <v>0</v>
      </c>
      <c r="AM39" s="61">
        <f t="shared" si="3"/>
        <v>108</v>
      </c>
    </row>
    <row r="40" spans="1:39" ht="15" customHeight="1">
      <c r="A40" s="21" t="s">
        <v>73</v>
      </c>
      <c r="B40" s="22" t="s">
        <v>74</v>
      </c>
      <c r="C40" s="23">
        <f t="shared" si="4"/>
        <v>7251</v>
      </c>
      <c r="D40" s="29"/>
      <c r="E40" s="6">
        <v>6679</v>
      </c>
      <c r="F40" s="7">
        <v>0</v>
      </c>
      <c r="G40" s="7">
        <v>0</v>
      </c>
      <c r="H40" s="7">
        <v>0</v>
      </c>
      <c r="I40" s="10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34</v>
      </c>
      <c r="P40" s="7">
        <v>0</v>
      </c>
      <c r="Q40" s="7">
        <v>0</v>
      </c>
      <c r="R40" s="17">
        <f t="shared" si="5"/>
        <v>6715</v>
      </c>
      <c r="S40" s="36">
        <v>231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11">
        <v>184</v>
      </c>
      <c r="AD40" s="11">
        <v>0</v>
      </c>
      <c r="AE40" s="5">
        <v>1</v>
      </c>
      <c r="AF40" s="5">
        <v>0</v>
      </c>
      <c r="AG40" s="45">
        <f t="shared" si="6"/>
        <v>416</v>
      </c>
      <c r="AH40" s="51">
        <v>0</v>
      </c>
      <c r="AI40" s="49">
        <v>120</v>
      </c>
      <c r="AJ40" s="49">
        <v>0</v>
      </c>
      <c r="AK40" s="49">
        <v>0</v>
      </c>
      <c r="AL40" s="58">
        <v>0</v>
      </c>
      <c r="AM40" s="41">
        <f t="shared" si="3"/>
        <v>120</v>
      </c>
    </row>
    <row r="41" spans="1:39" ht="15" customHeight="1">
      <c r="A41" s="18" t="s">
        <v>75</v>
      </c>
      <c r="B41" s="19" t="s">
        <v>76</v>
      </c>
      <c r="C41" s="20">
        <f t="shared" si="4"/>
        <v>7301</v>
      </c>
      <c r="D41" s="29"/>
      <c r="E41" s="3">
        <v>0</v>
      </c>
      <c r="F41" s="9">
        <v>6672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138</v>
      </c>
      <c r="P41" s="4">
        <v>0</v>
      </c>
      <c r="Q41" s="4">
        <v>0</v>
      </c>
      <c r="R41" s="16">
        <f t="shared" si="5"/>
        <v>6811</v>
      </c>
      <c r="S41" s="35">
        <v>0</v>
      </c>
      <c r="T41" s="35">
        <v>0</v>
      </c>
      <c r="U41" s="35">
        <v>93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2">
        <v>115</v>
      </c>
      <c r="AD41" s="2">
        <v>0</v>
      </c>
      <c r="AE41" s="2">
        <v>1</v>
      </c>
      <c r="AF41" s="2">
        <v>0</v>
      </c>
      <c r="AG41" s="44">
        <f t="shared" si="6"/>
        <v>209</v>
      </c>
      <c r="AH41" s="50">
        <v>0</v>
      </c>
      <c r="AI41" s="48">
        <v>279</v>
      </c>
      <c r="AJ41" s="48">
        <v>0</v>
      </c>
      <c r="AK41" s="48">
        <v>2</v>
      </c>
      <c r="AL41" s="59">
        <v>0</v>
      </c>
      <c r="AM41" s="61">
        <f t="shared" si="3"/>
        <v>281</v>
      </c>
    </row>
    <row r="42" spans="1:39" ht="15" customHeight="1">
      <c r="A42" s="21" t="s">
        <v>77</v>
      </c>
      <c r="B42" s="22" t="s">
        <v>78</v>
      </c>
      <c r="C42" s="23">
        <f t="shared" si="4"/>
        <v>3268</v>
      </c>
      <c r="D42" s="29"/>
      <c r="E42" s="6">
        <v>2531</v>
      </c>
      <c r="F42" s="7">
        <v>0</v>
      </c>
      <c r="G42" s="7">
        <v>0</v>
      </c>
      <c r="H42" s="7">
        <v>0</v>
      </c>
      <c r="I42" s="10">
        <v>0</v>
      </c>
      <c r="J42" s="7">
        <v>0</v>
      </c>
      <c r="K42" s="7">
        <v>357</v>
      </c>
      <c r="L42" s="7">
        <v>0</v>
      </c>
      <c r="M42" s="7">
        <v>2</v>
      </c>
      <c r="N42" s="7">
        <v>0</v>
      </c>
      <c r="O42" s="7">
        <v>30</v>
      </c>
      <c r="P42" s="7">
        <v>0</v>
      </c>
      <c r="Q42" s="7">
        <v>0</v>
      </c>
      <c r="R42" s="17">
        <f t="shared" si="5"/>
        <v>2920</v>
      </c>
      <c r="S42" s="36">
        <v>145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43</v>
      </c>
      <c r="Z42" s="36">
        <v>2</v>
      </c>
      <c r="AA42" s="36">
        <v>0</v>
      </c>
      <c r="AB42" s="36">
        <v>0</v>
      </c>
      <c r="AC42" s="11">
        <v>152</v>
      </c>
      <c r="AD42" s="11">
        <v>0</v>
      </c>
      <c r="AE42" s="5">
        <v>0</v>
      </c>
      <c r="AF42" s="5">
        <v>0</v>
      </c>
      <c r="AG42" s="45">
        <f t="shared" si="6"/>
        <v>342</v>
      </c>
      <c r="AH42" s="51">
        <v>0</v>
      </c>
      <c r="AI42" s="49">
        <v>6</v>
      </c>
      <c r="AJ42" s="49">
        <v>0</v>
      </c>
      <c r="AK42" s="49">
        <v>0</v>
      </c>
      <c r="AL42" s="58">
        <v>0</v>
      </c>
      <c r="AM42" s="41">
        <f t="shared" si="3"/>
        <v>6</v>
      </c>
    </row>
    <row r="43" spans="1:39" ht="15" customHeight="1">
      <c r="A43" s="18" t="s">
        <v>79</v>
      </c>
      <c r="B43" s="19" t="s">
        <v>133</v>
      </c>
      <c r="C43" s="20">
        <f t="shared" si="4"/>
        <v>21096</v>
      </c>
      <c r="D43" s="29"/>
      <c r="E43" s="3">
        <v>3500</v>
      </c>
      <c r="F43" s="9">
        <v>16455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182</v>
      </c>
      <c r="P43" s="4">
        <v>0</v>
      </c>
      <c r="Q43" s="4">
        <v>0</v>
      </c>
      <c r="R43" s="16">
        <f t="shared" si="5"/>
        <v>20138</v>
      </c>
      <c r="S43" s="35">
        <v>73</v>
      </c>
      <c r="T43" s="35">
        <v>0</v>
      </c>
      <c r="U43" s="35">
        <v>156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2">
        <v>249</v>
      </c>
      <c r="AD43" s="2">
        <v>0</v>
      </c>
      <c r="AE43" s="2">
        <v>0</v>
      </c>
      <c r="AF43" s="2">
        <v>0</v>
      </c>
      <c r="AG43" s="44">
        <f t="shared" si="6"/>
        <v>478</v>
      </c>
      <c r="AH43" s="50">
        <v>0</v>
      </c>
      <c r="AI43" s="48">
        <v>480</v>
      </c>
      <c r="AJ43" s="48">
        <v>0</v>
      </c>
      <c r="AK43" s="48">
        <v>0</v>
      </c>
      <c r="AL43" s="59">
        <v>0</v>
      </c>
      <c r="AM43" s="61">
        <f t="shared" si="3"/>
        <v>480</v>
      </c>
    </row>
    <row r="44" spans="1:39" ht="15" customHeight="1">
      <c r="A44" s="21" t="s">
        <v>80</v>
      </c>
      <c r="B44" s="22" t="s">
        <v>81</v>
      </c>
      <c r="C44" s="23">
        <f t="shared" si="4"/>
        <v>6005</v>
      </c>
      <c r="D44" s="29"/>
      <c r="E44" s="6">
        <v>4343</v>
      </c>
      <c r="F44" s="7">
        <v>0</v>
      </c>
      <c r="G44" s="7">
        <v>0</v>
      </c>
      <c r="H44" s="7">
        <v>0</v>
      </c>
      <c r="I44" s="10">
        <v>0</v>
      </c>
      <c r="J44" s="7">
        <v>0</v>
      </c>
      <c r="K44" s="7">
        <v>1215</v>
      </c>
      <c r="L44" s="7">
        <v>0</v>
      </c>
      <c r="M44" s="7">
        <v>0</v>
      </c>
      <c r="N44" s="7">
        <v>0</v>
      </c>
      <c r="O44" s="7">
        <v>30</v>
      </c>
      <c r="P44" s="7">
        <v>0</v>
      </c>
      <c r="Q44" s="7">
        <v>0</v>
      </c>
      <c r="R44" s="17">
        <f t="shared" si="5"/>
        <v>5588</v>
      </c>
      <c r="S44" s="36">
        <v>129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150</v>
      </c>
      <c r="Z44" s="36">
        <v>0</v>
      </c>
      <c r="AA44" s="36">
        <v>0</v>
      </c>
      <c r="AB44" s="36">
        <v>0</v>
      </c>
      <c r="AC44" s="11">
        <v>109</v>
      </c>
      <c r="AD44" s="11">
        <v>0</v>
      </c>
      <c r="AE44" s="5">
        <v>0</v>
      </c>
      <c r="AF44" s="5">
        <v>0</v>
      </c>
      <c r="AG44" s="45">
        <f t="shared" si="6"/>
        <v>388</v>
      </c>
      <c r="AH44" s="51">
        <v>0</v>
      </c>
      <c r="AI44" s="49">
        <v>29</v>
      </c>
      <c r="AJ44" s="49">
        <v>0</v>
      </c>
      <c r="AK44" s="49">
        <v>0</v>
      </c>
      <c r="AL44" s="58">
        <v>0</v>
      </c>
      <c r="AM44" s="41">
        <f t="shared" si="3"/>
        <v>29</v>
      </c>
    </row>
    <row r="45" spans="1:39" ht="15" customHeight="1">
      <c r="A45" s="18" t="s">
        <v>82</v>
      </c>
      <c r="B45" s="19" t="s">
        <v>134</v>
      </c>
      <c r="C45" s="20">
        <f t="shared" si="4"/>
        <v>6568</v>
      </c>
      <c r="D45" s="29"/>
      <c r="E45" s="3">
        <v>6166</v>
      </c>
      <c r="F45" s="9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23</v>
      </c>
      <c r="P45" s="4">
        <v>0</v>
      </c>
      <c r="Q45" s="4">
        <v>0</v>
      </c>
      <c r="R45" s="16">
        <f t="shared" si="5"/>
        <v>6189</v>
      </c>
      <c r="S45" s="35">
        <v>138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2">
        <v>77</v>
      </c>
      <c r="AD45" s="2">
        <v>0</v>
      </c>
      <c r="AE45" s="2">
        <v>0</v>
      </c>
      <c r="AF45" s="2">
        <v>0</v>
      </c>
      <c r="AG45" s="44">
        <f t="shared" si="6"/>
        <v>215</v>
      </c>
      <c r="AH45" s="50">
        <v>0</v>
      </c>
      <c r="AI45" s="48">
        <v>164</v>
      </c>
      <c r="AJ45" s="48">
        <v>0</v>
      </c>
      <c r="AK45" s="48">
        <v>0</v>
      </c>
      <c r="AL45" s="59">
        <v>0</v>
      </c>
      <c r="AM45" s="61">
        <f t="shared" si="3"/>
        <v>164</v>
      </c>
    </row>
    <row r="46" spans="1:39" ht="15" customHeight="1">
      <c r="A46" s="21" t="s">
        <v>83</v>
      </c>
      <c r="B46" s="22" t="s">
        <v>84</v>
      </c>
      <c r="C46" s="23">
        <f t="shared" si="4"/>
        <v>12548</v>
      </c>
      <c r="D46" s="29"/>
      <c r="E46" s="6">
        <v>6186</v>
      </c>
      <c r="F46" s="7">
        <v>5789</v>
      </c>
      <c r="G46" s="7">
        <v>0</v>
      </c>
      <c r="H46" s="7">
        <v>0</v>
      </c>
      <c r="I46" s="10">
        <v>0</v>
      </c>
      <c r="J46" s="7">
        <v>0</v>
      </c>
      <c r="K46" s="7">
        <v>0</v>
      </c>
      <c r="L46" s="7">
        <v>0</v>
      </c>
      <c r="M46" s="7">
        <v>29</v>
      </c>
      <c r="N46" s="7">
        <v>1</v>
      </c>
      <c r="O46" s="7">
        <v>58</v>
      </c>
      <c r="P46" s="7">
        <v>0</v>
      </c>
      <c r="Q46" s="7">
        <v>0</v>
      </c>
      <c r="R46" s="17">
        <f t="shared" si="5"/>
        <v>12063</v>
      </c>
      <c r="S46" s="36">
        <v>108</v>
      </c>
      <c r="T46" s="36">
        <v>0</v>
      </c>
      <c r="U46" s="36">
        <v>127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11">
        <v>106</v>
      </c>
      <c r="AD46" s="11">
        <v>0</v>
      </c>
      <c r="AE46" s="5">
        <v>0</v>
      </c>
      <c r="AF46" s="5">
        <v>0</v>
      </c>
      <c r="AG46" s="45">
        <f t="shared" si="6"/>
        <v>341</v>
      </c>
      <c r="AH46" s="51">
        <v>0</v>
      </c>
      <c r="AI46" s="49">
        <v>144</v>
      </c>
      <c r="AJ46" s="49">
        <v>0</v>
      </c>
      <c r="AK46" s="49">
        <v>0</v>
      </c>
      <c r="AL46" s="58">
        <v>0</v>
      </c>
      <c r="AM46" s="41">
        <f t="shared" si="3"/>
        <v>144</v>
      </c>
    </row>
    <row r="47" spans="1:39" ht="15" customHeight="1">
      <c r="A47" s="18" t="s">
        <v>85</v>
      </c>
      <c r="B47" s="19" t="s">
        <v>86</v>
      </c>
      <c r="C47" s="20">
        <f t="shared" si="4"/>
        <v>11859</v>
      </c>
      <c r="D47" s="29"/>
      <c r="E47" s="3">
        <v>3764</v>
      </c>
      <c r="F47" s="9">
        <v>0</v>
      </c>
      <c r="G47" s="4">
        <v>0</v>
      </c>
      <c r="H47" s="4">
        <v>0</v>
      </c>
      <c r="I47" s="4">
        <v>0</v>
      </c>
      <c r="J47" s="4">
        <v>0</v>
      </c>
      <c r="K47" s="4">
        <v>1983</v>
      </c>
      <c r="L47" s="4">
        <v>0</v>
      </c>
      <c r="M47" s="4">
        <v>0</v>
      </c>
      <c r="N47" s="4">
        <v>5453</v>
      </c>
      <c r="O47" s="4">
        <v>24</v>
      </c>
      <c r="P47" s="4">
        <v>0</v>
      </c>
      <c r="Q47" s="4">
        <v>0</v>
      </c>
      <c r="R47" s="16">
        <f t="shared" si="5"/>
        <v>11224</v>
      </c>
      <c r="S47" s="35">
        <v>110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142</v>
      </c>
      <c r="Z47" s="35">
        <v>0</v>
      </c>
      <c r="AA47" s="35">
        <v>0</v>
      </c>
      <c r="AB47" s="35">
        <v>0</v>
      </c>
      <c r="AC47" s="2">
        <v>43</v>
      </c>
      <c r="AD47" s="2">
        <v>0</v>
      </c>
      <c r="AE47" s="2">
        <v>263</v>
      </c>
      <c r="AF47" s="2">
        <v>0</v>
      </c>
      <c r="AG47" s="44">
        <f t="shared" si="6"/>
        <v>558</v>
      </c>
      <c r="AH47" s="50">
        <v>0</v>
      </c>
      <c r="AI47" s="48">
        <v>77</v>
      </c>
      <c r="AJ47" s="48">
        <v>0</v>
      </c>
      <c r="AK47" s="48">
        <v>0</v>
      </c>
      <c r="AL47" s="59">
        <v>0</v>
      </c>
      <c r="AM47" s="61">
        <f t="shared" si="3"/>
        <v>77</v>
      </c>
    </row>
    <row r="48" spans="1:39" ht="15" customHeight="1">
      <c r="A48" s="21" t="s">
        <v>87</v>
      </c>
      <c r="B48" s="22" t="s">
        <v>88</v>
      </c>
      <c r="C48" s="23">
        <f t="shared" si="4"/>
        <v>5047</v>
      </c>
      <c r="D48" s="29"/>
      <c r="E48" s="6">
        <v>1629</v>
      </c>
      <c r="F48" s="7">
        <v>0</v>
      </c>
      <c r="G48" s="7">
        <v>0</v>
      </c>
      <c r="H48" s="7">
        <v>0</v>
      </c>
      <c r="I48" s="10">
        <v>0</v>
      </c>
      <c r="J48" s="7">
        <v>0</v>
      </c>
      <c r="K48" s="7">
        <v>0</v>
      </c>
      <c r="L48" s="7">
        <v>0</v>
      </c>
      <c r="M48" s="7">
        <v>0</v>
      </c>
      <c r="N48" s="7">
        <v>3057</v>
      </c>
      <c r="O48" s="7">
        <v>9</v>
      </c>
      <c r="P48" s="7">
        <v>0</v>
      </c>
      <c r="Q48" s="7">
        <v>0</v>
      </c>
      <c r="R48" s="17">
        <f t="shared" si="5"/>
        <v>4695</v>
      </c>
      <c r="S48" s="36">
        <v>52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11">
        <v>45</v>
      </c>
      <c r="AD48" s="11">
        <v>0</v>
      </c>
      <c r="AE48" s="5">
        <v>174</v>
      </c>
      <c r="AF48" s="5">
        <v>0</v>
      </c>
      <c r="AG48" s="45">
        <f t="shared" si="6"/>
        <v>271</v>
      </c>
      <c r="AH48" s="51">
        <v>0</v>
      </c>
      <c r="AI48" s="49">
        <v>81</v>
      </c>
      <c r="AJ48" s="49">
        <v>0</v>
      </c>
      <c r="AK48" s="49">
        <v>0</v>
      </c>
      <c r="AL48" s="58">
        <v>0</v>
      </c>
      <c r="AM48" s="41">
        <f t="shared" si="3"/>
        <v>81</v>
      </c>
    </row>
    <row r="49" spans="1:39" ht="15" customHeight="1">
      <c r="A49" s="18" t="s">
        <v>89</v>
      </c>
      <c r="B49" s="19" t="s">
        <v>90</v>
      </c>
      <c r="C49" s="20">
        <f t="shared" si="4"/>
        <v>7975</v>
      </c>
      <c r="D49" s="29"/>
      <c r="E49" s="3">
        <v>5375</v>
      </c>
      <c r="F49" s="9">
        <v>0</v>
      </c>
      <c r="G49" s="4">
        <v>0</v>
      </c>
      <c r="H49" s="4">
        <v>0</v>
      </c>
      <c r="I49" s="4">
        <v>0</v>
      </c>
      <c r="J49" s="4">
        <v>0</v>
      </c>
      <c r="K49" s="4">
        <v>1808</v>
      </c>
      <c r="L49" s="4">
        <v>0</v>
      </c>
      <c r="M49" s="4">
        <v>1</v>
      </c>
      <c r="N49" s="4">
        <v>2</v>
      </c>
      <c r="O49" s="4">
        <v>40</v>
      </c>
      <c r="P49" s="4">
        <v>0</v>
      </c>
      <c r="Q49" s="4">
        <v>0</v>
      </c>
      <c r="R49" s="16">
        <f t="shared" si="5"/>
        <v>7226</v>
      </c>
      <c r="S49" s="35">
        <v>213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287</v>
      </c>
      <c r="Z49" s="35">
        <v>0</v>
      </c>
      <c r="AA49" s="35">
        <v>0</v>
      </c>
      <c r="AB49" s="35">
        <v>0</v>
      </c>
      <c r="AC49" s="2">
        <v>119</v>
      </c>
      <c r="AD49" s="2">
        <v>0</v>
      </c>
      <c r="AE49" s="2">
        <v>3</v>
      </c>
      <c r="AF49" s="2">
        <v>0</v>
      </c>
      <c r="AG49" s="44">
        <f t="shared" si="6"/>
        <v>622</v>
      </c>
      <c r="AH49" s="50">
        <v>8</v>
      </c>
      <c r="AI49" s="48">
        <v>119</v>
      </c>
      <c r="AJ49" s="48">
        <v>0</v>
      </c>
      <c r="AK49" s="48">
        <v>0</v>
      </c>
      <c r="AL49" s="59">
        <v>0</v>
      </c>
      <c r="AM49" s="61">
        <f t="shared" si="3"/>
        <v>127</v>
      </c>
    </row>
    <row r="50" spans="1:39" ht="15" customHeight="1">
      <c r="A50" s="21" t="s">
        <v>91</v>
      </c>
      <c r="B50" s="22" t="s">
        <v>92</v>
      </c>
      <c r="C50" s="23">
        <f t="shared" si="4"/>
        <v>17019</v>
      </c>
      <c r="D50" s="29"/>
      <c r="E50" s="6">
        <v>10445</v>
      </c>
      <c r="F50" s="7">
        <v>0</v>
      </c>
      <c r="G50" s="7">
        <v>0</v>
      </c>
      <c r="H50" s="7">
        <v>0</v>
      </c>
      <c r="I50" s="10">
        <v>0</v>
      </c>
      <c r="J50" s="7">
        <v>0</v>
      </c>
      <c r="K50" s="7">
        <v>2273</v>
      </c>
      <c r="L50" s="7">
        <v>0</v>
      </c>
      <c r="M50" s="7">
        <v>0</v>
      </c>
      <c r="N50" s="7">
        <v>2992</v>
      </c>
      <c r="O50" s="7">
        <v>101</v>
      </c>
      <c r="P50" s="7">
        <v>0</v>
      </c>
      <c r="Q50" s="7">
        <v>0</v>
      </c>
      <c r="R50" s="17">
        <f t="shared" si="5"/>
        <v>15811</v>
      </c>
      <c r="S50" s="36">
        <v>401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201</v>
      </c>
      <c r="Z50" s="36">
        <v>0</v>
      </c>
      <c r="AA50" s="36">
        <v>0</v>
      </c>
      <c r="AB50" s="36">
        <v>0</v>
      </c>
      <c r="AC50" s="11">
        <v>347</v>
      </c>
      <c r="AD50" s="11">
        <v>0</v>
      </c>
      <c r="AE50" s="5">
        <v>171</v>
      </c>
      <c r="AF50" s="5">
        <v>0</v>
      </c>
      <c r="AG50" s="45">
        <f t="shared" si="6"/>
        <v>1120</v>
      </c>
      <c r="AH50" s="51">
        <v>0</v>
      </c>
      <c r="AI50" s="49">
        <v>88</v>
      </c>
      <c r="AJ50" s="49">
        <v>0</v>
      </c>
      <c r="AK50" s="49">
        <v>0</v>
      </c>
      <c r="AL50" s="58">
        <v>0</v>
      </c>
      <c r="AM50" s="41">
        <f t="shared" si="3"/>
        <v>88</v>
      </c>
    </row>
    <row r="51" spans="1:39" ht="15" customHeight="1">
      <c r="A51" s="18" t="s">
        <v>93</v>
      </c>
      <c r="B51" s="19" t="s">
        <v>94</v>
      </c>
      <c r="C51" s="20">
        <f t="shared" si="4"/>
        <v>20206</v>
      </c>
      <c r="D51" s="29"/>
      <c r="E51" s="3">
        <v>7648</v>
      </c>
      <c r="F51" s="9">
        <v>7591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3375</v>
      </c>
      <c r="O51" s="4">
        <v>130</v>
      </c>
      <c r="P51" s="4">
        <v>0</v>
      </c>
      <c r="Q51" s="4">
        <v>0</v>
      </c>
      <c r="R51" s="16">
        <f t="shared" si="5"/>
        <v>18744</v>
      </c>
      <c r="S51" s="35">
        <v>327</v>
      </c>
      <c r="T51" s="35">
        <v>0</v>
      </c>
      <c r="U51" s="35">
        <v>86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2">
        <v>477</v>
      </c>
      <c r="AD51" s="2">
        <v>0</v>
      </c>
      <c r="AE51" s="2">
        <v>150</v>
      </c>
      <c r="AF51" s="2">
        <v>0</v>
      </c>
      <c r="AG51" s="44">
        <f t="shared" si="6"/>
        <v>1040</v>
      </c>
      <c r="AH51" s="50">
        <v>0</v>
      </c>
      <c r="AI51" s="48">
        <v>422</v>
      </c>
      <c r="AJ51" s="48">
        <v>0</v>
      </c>
      <c r="AK51" s="48">
        <v>0</v>
      </c>
      <c r="AL51" s="59">
        <v>0</v>
      </c>
      <c r="AM51" s="61">
        <f t="shared" si="3"/>
        <v>422</v>
      </c>
    </row>
    <row r="52" spans="1:39" ht="15" customHeight="1">
      <c r="A52" s="21" t="s">
        <v>95</v>
      </c>
      <c r="B52" s="22" t="s">
        <v>96</v>
      </c>
      <c r="C52" s="23">
        <f t="shared" si="4"/>
        <v>10699</v>
      </c>
      <c r="D52" s="29"/>
      <c r="E52" s="6">
        <v>6606</v>
      </c>
      <c r="F52" s="7">
        <v>3517</v>
      </c>
      <c r="G52" s="7">
        <v>0</v>
      </c>
      <c r="H52" s="7">
        <v>0</v>
      </c>
      <c r="I52" s="10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58</v>
      </c>
      <c r="P52" s="7">
        <v>0</v>
      </c>
      <c r="Q52" s="7">
        <v>0</v>
      </c>
      <c r="R52" s="17">
        <f t="shared" si="5"/>
        <v>10182</v>
      </c>
      <c r="S52" s="36">
        <v>105</v>
      </c>
      <c r="T52" s="36">
        <v>0</v>
      </c>
      <c r="U52" s="36">
        <v>28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11">
        <v>148</v>
      </c>
      <c r="AD52" s="11">
        <v>0</v>
      </c>
      <c r="AE52" s="5">
        <v>0</v>
      </c>
      <c r="AF52" s="5">
        <v>0</v>
      </c>
      <c r="AG52" s="45">
        <f t="shared" si="6"/>
        <v>281</v>
      </c>
      <c r="AH52" s="51">
        <v>0</v>
      </c>
      <c r="AI52" s="49">
        <v>236</v>
      </c>
      <c r="AJ52" s="49">
        <v>0</v>
      </c>
      <c r="AK52" s="49">
        <v>0</v>
      </c>
      <c r="AL52" s="58">
        <v>0</v>
      </c>
      <c r="AM52" s="41">
        <f t="shared" si="3"/>
        <v>236</v>
      </c>
    </row>
    <row r="53" spans="1:39" ht="15" customHeight="1">
      <c r="A53" s="18" t="s">
        <v>97</v>
      </c>
      <c r="B53" s="19" t="s">
        <v>98</v>
      </c>
      <c r="C53" s="20">
        <f t="shared" si="4"/>
        <v>28403</v>
      </c>
      <c r="D53" s="29"/>
      <c r="E53" s="3">
        <v>14513</v>
      </c>
      <c r="F53" s="9">
        <v>0</v>
      </c>
      <c r="G53" s="4">
        <v>0</v>
      </c>
      <c r="H53" s="4">
        <v>0</v>
      </c>
      <c r="I53" s="4">
        <v>0</v>
      </c>
      <c r="J53" s="4">
        <v>0</v>
      </c>
      <c r="K53" s="4">
        <v>10368</v>
      </c>
      <c r="L53" s="4">
        <v>0</v>
      </c>
      <c r="M53" s="4">
        <v>163</v>
      </c>
      <c r="N53" s="4">
        <v>2</v>
      </c>
      <c r="O53" s="4">
        <v>776</v>
      </c>
      <c r="P53" s="4">
        <v>0</v>
      </c>
      <c r="Q53" s="4">
        <v>0</v>
      </c>
      <c r="R53" s="16">
        <f t="shared" si="5"/>
        <v>25822</v>
      </c>
      <c r="S53" s="35">
        <v>262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367</v>
      </c>
      <c r="Z53" s="35">
        <v>0</v>
      </c>
      <c r="AA53" s="35">
        <v>0</v>
      </c>
      <c r="AB53" s="35">
        <v>0</v>
      </c>
      <c r="AC53" s="2">
        <v>1340</v>
      </c>
      <c r="AD53" s="2">
        <v>0</v>
      </c>
      <c r="AE53" s="2">
        <v>0</v>
      </c>
      <c r="AF53" s="2">
        <v>0</v>
      </c>
      <c r="AG53" s="44">
        <f t="shared" si="6"/>
        <v>1969</v>
      </c>
      <c r="AH53" s="50">
        <v>0</v>
      </c>
      <c r="AI53" s="48">
        <v>612</v>
      </c>
      <c r="AJ53" s="48">
        <v>0</v>
      </c>
      <c r="AK53" s="48">
        <v>0</v>
      </c>
      <c r="AL53" s="59">
        <v>0</v>
      </c>
      <c r="AM53" s="61">
        <f t="shared" si="3"/>
        <v>612</v>
      </c>
    </row>
    <row r="54" spans="1:39" ht="15" customHeight="1">
      <c r="A54" s="21" t="s">
        <v>99</v>
      </c>
      <c r="B54" s="22" t="s">
        <v>100</v>
      </c>
      <c r="C54" s="23">
        <f t="shared" si="4"/>
        <v>18640</v>
      </c>
      <c r="D54" s="29"/>
      <c r="E54" s="6">
        <v>11376</v>
      </c>
      <c r="F54" s="7">
        <v>5086</v>
      </c>
      <c r="G54" s="7">
        <v>0</v>
      </c>
      <c r="H54" s="7">
        <v>0</v>
      </c>
      <c r="I54" s="10">
        <v>0</v>
      </c>
      <c r="J54" s="7">
        <v>0</v>
      </c>
      <c r="K54" s="7">
        <v>0</v>
      </c>
      <c r="L54" s="7">
        <v>0</v>
      </c>
      <c r="M54" s="7">
        <v>7</v>
      </c>
      <c r="N54" s="7">
        <v>0</v>
      </c>
      <c r="O54" s="7">
        <v>280</v>
      </c>
      <c r="P54" s="7">
        <v>0</v>
      </c>
      <c r="Q54" s="7">
        <v>0</v>
      </c>
      <c r="R54" s="17">
        <f t="shared" si="5"/>
        <v>16749</v>
      </c>
      <c r="S54" s="36">
        <v>348</v>
      </c>
      <c r="T54" s="36">
        <v>0</v>
      </c>
      <c r="U54" s="36">
        <v>105</v>
      </c>
      <c r="V54" s="36">
        <v>0</v>
      </c>
      <c r="W54" s="36">
        <v>0</v>
      </c>
      <c r="X54" s="36">
        <v>0</v>
      </c>
      <c r="Y54" s="36">
        <v>1</v>
      </c>
      <c r="Z54" s="36">
        <v>1</v>
      </c>
      <c r="AA54" s="36">
        <v>0</v>
      </c>
      <c r="AB54" s="36">
        <v>0</v>
      </c>
      <c r="AC54" s="11">
        <v>1018</v>
      </c>
      <c r="AD54" s="11">
        <v>0</v>
      </c>
      <c r="AE54" s="5">
        <v>0</v>
      </c>
      <c r="AF54" s="5">
        <v>0</v>
      </c>
      <c r="AG54" s="45">
        <f t="shared" si="6"/>
        <v>1473</v>
      </c>
      <c r="AH54" s="51">
        <v>1</v>
      </c>
      <c r="AI54" s="49">
        <v>417</v>
      </c>
      <c r="AJ54" s="49">
        <v>0</v>
      </c>
      <c r="AK54" s="49">
        <v>0</v>
      </c>
      <c r="AL54" s="58">
        <v>0</v>
      </c>
      <c r="AM54" s="41">
        <f t="shared" si="3"/>
        <v>418</v>
      </c>
    </row>
    <row r="55" spans="1:39" ht="15" customHeight="1">
      <c r="A55" s="18" t="s">
        <v>101</v>
      </c>
      <c r="B55" s="19" t="s">
        <v>102</v>
      </c>
      <c r="C55" s="20">
        <f t="shared" si="4"/>
        <v>7157</v>
      </c>
      <c r="D55" s="29"/>
      <c r="E55" s="3">
        <v>4892</v>
      </c>
      <c r="F55" s="9">
        <v>0</v>
      </c>
      <c r="G55" s="4">
        <v>0</v>
      </c>
      <c r="H55" s="4">
        <v>0</v>
      </c>
      <c r="I55" s="4">
        <v>0</v>
      </c>
      <c r="J55" s="4">
        <v>0</v>
      </c>
      <c r="K55" s="4">
        <v>1590</v>
      </c>
      <c r="L55" s="4">
        <v>0</v>
      </c>
      <c r="M55" s="4">
        <v>0</v>
      </c>
      <c r="N55" s="4">
        <v>0</v>
      </c>
      <c r="O55" s="4">
        <v>52</v>
      </c>
      <c r="P55" s="4">
        <v>0</v>
      </c>
      <c r="Q55" s="4">
        <v>0</v>
      </c>
      <c r="R55" s="16">
        <f t="shared" si="5"/>
        <v>6534</v>
      </c>
      <c r="S55" s="35">
        <v>199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154</v>
      </c>
      <c r="Z55" s="35">
        <v>0</v>
      </c>
      <c r="AA55" s="35">
        <v>0</v>
      </c>
      <c r="AB55" s="35">
        <v>0</v>
      </c>
      <c r="AC55" s="2">
        <v>164</v>
      </c>
      <c r="AD55" s="2">
        <v>0</v>
      </c>
      <c r="AE55" s="2">
        <v>0</v>
      </c>
      <c r="AF55" s="2">
        <v>0</v>
      </c>
      <c r="AG55" s="44">
        <f t="shared" si="6"/>
        <v>517</v>
      </c>
      <c r="AH55" s="50">
        <v>0</v>
      </c>
      <c r="AI55" s="48">
        <v>106</v>
      </c>
      <c r="AJ55" s="48">
        <v>0</v>
      </c>
      <c r="AK55" s="48">
        <v>0</v>
      </c>
      <c r="AL55" s="59">
        <v>0</v>
      </c>
      <c r="AM55" s="61">
        <f t="shared" si="3"/>
        <v>106</v>
      </c>
    </row>
    <row r="56" spans="1:39" ht="15" customHeight="1">
      <c r="A56" s="21" t="s">
        <v>103</v>
      </c>
      <c r="B56" s="22" t="s">
        <v>104</v>
      </c>
      <c r="C56" s="23">
        <f t="shared" si="4"/>
        <v>15364</v>
      </c>
      <c r="D56" s="29"/>
      <c r="E56" s="6">
        <v>8609</v>
      </c>
      <c r="F56" s="7">
        <v>0</v>
      </c>
      <c r="G56" s="7">
        <v>0</v>
      </c>
      <c r="H56" s="7">
        <v>0</v>
      </c>
      <c r="I56" s="10">
        <v>0</v>
      </c>
      <c r="J56" s="7">
        <v>0</v>
      </c>
      <c r="K56" s="7">
        <v>3367</v>
      </c>
      <c r="L56" s="7">
        <v>0</v>
      </c>
      <c r="M56" s="7">
        <v>0</v>
      </c>
      <c r="N56" s="7">
        <v>2430</v>
      </c>
      <c r="O56" s="7">
        <v>54</v>
      </c>
      <c r="P56" s="7">
        <v>0</v>
      </c>
      <c r="Q56" s="7">
        <v>0</v>
      </c>
      <c r="R56" s="17">
        <f t="shared" si="5"/>
        <v>14460</v>
      </c>
      <c r="S56" s="36">
        <v>195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233</v>
      </c>
      <c r="Z56" s="36">
        <v>0</v>
      </c>
      <c r="AA56" s="36">
        <v>0</v>
      </c>
      <c r="AB56" s="36">
        <v>0</v>
      </c>
      <c r="AC56" s="11">
        <v>231</v>
      </c>
      <c r="AD56" s="11">
        <v>0</v>
      </c>
      <c r="AE56" s="5">
        <v>73</v>
      </c>
      <c r="AF56" s="5">
        <v>0</v>
      </c>
      <c r="AG56" s="45">
        <f t="shared" si="6"/>
        <v>732</v>
      </c>
      <c r="AH56" s="51">
        <v>0</v>
      </c>
      <c r="AI56" s="49">
        <v>172</v>
      </c>
      <c r="AJ56" s="49">
        <v>0</v>
      </c>
      <c r="AK56" s="49">
        <v>0</v>
      </c>
      <c r="AL56" s="58">
        <v>0</v>
      </c>
      <c r="AM56" s="41">
        <f t="shared" si="3"/>
        <v>172</v>
      </c>
    </row>
    <row r="57" spans="1:39" ht="15" customHeight="1">
      <c r="A57" s="18" t="s">
        <v>105</v>
      </c>
      <c r="B57" s="19" t="s">
        <v>106</v>
      </c>
      <c r="C57" s="20">
        <f t="shared" si="4"/>
        <v>13122</v>
      </c>
      <c r="D57" s="29"/>
      <c r="E57" s="3">
        <v>5119</v>
      </c>
      <c r="F57" s="9">
        <v>2846</v>
      </c>
      <c r="G57" s="4">
        <v>0</v>
      </c>
      <c r="H57" s="4">
        <v>0</v>
      </c>
      <c r="I57" s="4">
        <v>0</v>
      </c>
      <c r="J57" s="4">
        <v>0</v>
      </c>
      <c r="K57" s="4">
        <v>3786</v>
      </c>
      <c r="L57" s="4">
        <v>0</v>
      </c>
      <c r="M57" s="4">
        <v>0</v>
      </c>
      <c r="N57" s="4">
        <v>0</v>
      </c>
      <c r="O57" s="4">
        <v>99</v>
      </c>
      <c r="P57" s="4">
        <v>0</v>
      </c>
      <c r="Q57" s="4">
        <v>0</v>
      </c>
      <c r="R57" s="16">
        <f t="shared" si="5"/>
        <v>11850</v>
      </c>
      <c r="S57" s="35">
        <v>162</v>
      </c>
      <c r="T57" s="35">
        <v>0</v>
      </c>
      <c r="U57" s="35">
        <v>41</v>
      </c>
      <c r="V57" s="35">
        <v>0</v>
      </c>
      <c r="W57" s="35">
        <v>0</v>
      </c>
      <c r="X57" s="35">
        <v>0</v>
      </c>
      <c r="Y57" s="35">
        <v>208</v>
      </c>
      <c r="Z57" s="35">
        <v>2</v>
      </c>
      <c r="AA57" s="35">
        <v>0</v>
      </c>
      <c r="AB57" s="35">
        <v>0</v>
      </c>
      <c r="AC57" s="2">
        <v>507</v>
      </c>
      <c r="AD57" s="2">
        <v>9</v>
      </c>
      <c r="AE57" s="2">
        <v>0</v>
      </c>
      <c r="AF57" s="2">
        <v>0</v>
      </c>
      <c r="AG57" s="44">
        <f t="shared" si="6"/>
        <v>929</v>
      </c>
      <c r="AH57" s="50">
        <v>0</v>
      </c>
      <c r="AI57" s="48">
        <v>343</v>
      </c>
      <c r="AJ57" s="48">
        <v>0</v>
      </c>
      <c r="AK57" s="48">
        <v>0</v>
      </c>
      <c r="AL57" s="59">
        <v>0</v>
      </c>
      <c r="AM57" s="61">
        <f t="shared" si="3"/>
        <v>343</v>
      </c>
    </row>
    <row r="58" spans="1:39" ht="15" customHeight="1">
      <c r="A58" s="21" t="s">
        <v>107</v>
      </c>
      <c r="B58" s="22" t="s">
        <v>135</v>
      </c>
      <c r="C58" s="23">
        <f t="shared" si="4"/>
        <v>6398</v>
      </c>
      <c r="D58" s="29"/>
      <c r="E58" s="6">
        <v>2733</v>
      </c>
      <c r="F58" s="7">
        <v>3271</v>
      </c>
      <c r="G58" s="7">
        <v>0</v>
      </c>
      <c r="H58" s="7">
        <v>0</v>
      </c>
      <c r="I58" s="10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20</v>
      </c>
      <c r="P58" s="7">
        <v>0</v>
      </c>
      <c r="Q58" s="7">
        <v>0</v>
      </c>
      <c r="R58" s="17">
        <f t="shared" si="5"/>
        <v>6024</v>
      </c>
      <c r="S58" s="36">
        <v>108</v>
      </c>
      <c r="T58" s="36">
        <v>0</v>
      </c>
      <c r="U58" s="36">
        <v>104</v>
      </c>
      <c r="V58" s="36">
        <v>0</v>
      </c>
      <c r="W58" s="36">
        <v>0</v>
      </c>
      <c r="X58" s="36">
        <v>0</v>
      </c>
      <c r="Y58" s="36">
        <v>1</v>
      </c>
      <c r="Z58" s="36">
        <v>0</v>
      </c>
      <c r="AA58" s="36">
        <v>0</v>
      </c>
      <c r="AB58" s="36">
        <v>0</v>
      </c>
      <c r="AC58" s="11">
        <v>95</v>
      </c>
      <c r="AD58" s="11">
        <v>0</v>
      </c>
      <c r="AE58" s="5">
        <v>0</v>
      </c>
      <c r="AF58" s="5">
        <v>0</v>
      </c>
      <c r="AG58" s="45">
        <f t="shared" si="6"/>
        <v>308</v>
      </c>
      <c r="AH58" s="51">
        <v>0</v>
      </c>
      <c r="AI58" s="49">
        <v>66</v>
      </c>
      <c r="AJ58" s="49">
        <v>0</v>
      </c>
      <c r="AK58" s="49">
        <v>0</v>
      </c>
      <c r="AL58" s="58">
        <v>0</v>
      </c>
      <c r="AM58" s="41">
        <f t="shared" si="3"/>
        <v>66</v>
      </c>
    </row>
    <row r="59" spans="1:39" ht="15" customHeight="1">
      <c r="A59" s="18" t="s">
        <v>108</v>
      </c>
      <c r="B59" s="19" t="s">
        <v>109</v>
      </c>
      <c r="C59" s="20">
        <f t="shared" si="4"/>
        <v>8149</v>
      </c>
      <c r="D59" s="29"/>
      <c r="E59" s="3">
        <v>0</v>
      </c>
      <c r="F59" s="9">
        <v>7665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59</v>
      </c>
      <c r="P59" s="4">
        <v>0</v>
      </c>
      <c r="Q59" s="4">
        <v>0</v>
      </c>
      <c r="R59" s="16">
        <f t="shared" si="5"/>
        <v>7724</v>
      </c>
      <c r="S59" s="35">
        <v>0</v>
      </c>
      <c r="T59" s="35">
        <v>0</v>
      </c>
      <c r="U59" s="35">
        <v>121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2">
        <v>111</v>
      </c>
      <c r="AD59" s="2">
        <v>0</v>
      </c>
      <c r="AE59" s="2">
        <v>0</v>
      </c>
      <c r="AF59" s="2">
        <v>0</v>
      </c>
      <c r="AG59" s="44">
        <f t="shared" si="6"/>
        <v>232</v>
      </c>
      <c r="AH59" s="50">
        <v>0</v>
      </c>
      <c r="AI59" s="48">
        <v>193</v>
      </c>
      <c r="AJ59" s="48">
        <v>0</v>
      </c>
      <c r="AK59" s="48">
        <v>0</v>
      </c>
      <c r="AL59" s="59">
        <v>0</v>
      </c>
      <c r="AM59" s="61">
        <f t="shared" si="3"/>
        <v>193</v>
      </c>
    </row>
    <row r="60" spans="1:39" ht="15" customHeight="1">
      <c r="A60" s="21" t="s">
        <v>110</v>
      </c>
      <c r="B60" s="22" t="s">
        <v>111</v>
      </c>
      <c r="C60" s="23">
        <f t="shared" si="4"/>
        <v>8438</v>
      </c>
      <c r="D60" s="29"/>
      <c r="E60" s="6">
        <v>4026</v>
      </c>
      <c r="F60" s="7">
        <v>0</v>
      </c>
      <c r="G60" s="7">
        <v>0</v>
      </c>
      <c r="H60" s="7">
        <v>0</v>
      </c>
      <c r="I60" s="10">
        <v>0</v>
      </c>
      <c r="J60" s="7">
        <v>0</v>
      </c>
      <c r="K60" s="7">
        <v>1611</v>
      </c>
      <c r="L60" s="7">
        <v>0</v>
      </c>
      <c r="M60" s="7">
        <v>0</v>
      </c>
      <c r="N60" s="7">
        <v>2268</v>
      </c>
      <c r="O60" s="7">
        <v>21</v>
      </c>
      <c r="P60" s="7">
        <v>0</v>
      </c>
      <c r="Q60" s="7">
        <v>0</v>
      </c>
      <c r="R60" s="17">
        <f t="shared" si="5"/>
        <v>7926</v>
      </c>
      <c r="S60" s="36">
        <v>66</v>
      </c>
      <c r="T60" s="36">
        <v>0</v>
      </c>
      <c r="U60" s="36">
        <v>0</v>
      </c>
      <c r="V60" s="36">
        <v>1</v>
      </c>
      <c r="W60" s="36">
        <v>0</v>
      </c>
      <c r="X60" s="36">
        <v>0</v>
      </c>
      <c r="Y60" s="36">
        <v>223</v>
      </c>
      <c r="Z60" s="36">
        <v>0</v>
      </c>
      <c r="AA60" s="36">
        <v>0</v>
      </c>
      <c r="AB60" s="36">
        <v>0</v>
      </c>
      <c r="AC60" s="11">
        <v>64</v>
      </c>
      <c r="AD60" s="11">
        <v>0</v>
      </c>
      <c r="AE60" s="5">
        <v>29</v>
      </c>
      <c r="AF60" s="5">
        <v>0</v>
      </c>
      <c r="AG60" s="45">
        <f t="shared" si="6"/>
        <v>383</v>
      </c>
      <c r="AH60" s="51">
        <v>0</v>
      </c>
      <c r="AI60" s="49">
        <v>129</v>
      </c>
      <c r="AJ60" s="49">
        <v>0</v>
      </c>
      <c r="AK60" s="49">
        <v>0</v>
      </c>
      <c r="AL60" s="58">
        <v>0</v>
      </c>
      <c r="AM60" s="41">
        <f t="shared" si="3"/>
        <v>129</v>
      </c>
    </row>
    <row r="61" spans="1:39" ht="15" customHeight="1">
      <c r="A61" s="18" t="s">
        <v>112</v>
      </c>
      <c r="B61" s="19" t="s">
        <v>113</v>
      </c>
      <c r="C61" s="20">
        <f t="shared" si="4"/>
        <v>5891</v>
      </c>
      <c r="D61" s="29"/>
      <c r="E61" s="3">
        <v>1853</v>
      </c>
      <c r="F61" s="9">
        <v>0</v>
      </c>
      <c r="G61" s="4">
        <v>0</v>
      </c>
      <c r="H61" s="4">
        <v>0</v>
      </c>
      <c r="I61" s="4">
        <v>0</v>
      </c>
      <c r="J61" s="4">
        <v>0</v>
      </c>
      <c r="K61" s="4">
        <v>1115</v>
      </c>
      <c r="L61" s="4">
        <v>0</v>
      </c>
      <c r="M61" s="4">
        <v>0</v>
      </c>
      <c r="N61" s="4">
        <v>2470</v>
      </c>
      <c r="O61" s="4">
        <v>31</v>
      </c>
      <c r="P61" s="4">
        <v>0</v>
      </c>
      <c r="Q61" s="4">
        <v>0</v>
      </c>
      <c r="R61" s="16">
        <f t="shared" si="5"/>
        <v>5469</v>
      </c>
      <c r="S61" s="35">
        <v>63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83</v>
      </c>
      <c r="Z61" s="35">
        <v>0</v>
      </c>
      <c r="AA61" s="35">
        <v>0</v>
      </c>
      <c r="AB61" s="35">
        <v>0</v>
      </c>
      <c r="AC61" s="2">
        <v>103</v>
      </c>
      <c r="AD61" s="2">
        <v>0</v>
      </c>
      <c r="AE61" s="2">
        <v>151</v>
      </c>
      <c r="AF61" s="2">
        <v>0</v>
      </c>
      <c r="AG61" s="44">
        <f t="shared" si="6"/>
        <v>400</v>
      </c>
      <c r="AH61" s="50">
        <v>0</v>
      </c>
      <c r="AI61" s="48">
        <v>22</v>
      </c>
      <c r="AJ61" s="48">
        <v>0</v>
      </c>
      <c r="AK61" s="48">
        <v>0</v>
      </c>
      <c r="AL61" s="59">
        <v>0</v>
      </c>
      <c r="AM61" s="61">
        <f t="shared" si="3"/>
        <v>22</v>
      </c>
    </row>
    <row r="62" spans="1:39" ht="15" customHeight="1">
      <c r="A62" s="21" t="s">
        <v>114</v>
      </c>
      <c r="B62" s="22" t="s">
        <v>115</v>
      </c>
      <c r="C62" s="23">
        <f t="shared" si="4"/>
        <v>15010</v>
      </c>
      <c r="D62" s="29"/>
      <c r="E62" s="6">
        <v>8991</v>
      </c>
      <c r="F62" s="7">
        <v>0</v>
      </c>
      <c r="G62" s="7">
        <v>0</v>
      </c>
      <c r="H62" s="7">
        <v>0</v>
      </c>
      <c r="I62" s="10">
        <v>0</v>
      </c>
      <c r="J62" s="7">
        <v>0</v>
      </c>
      <c r="K62" s="7">
        <v>3202</v>
      </c>
      <c r="L62" s="7">
        <v>0</v>
      </c>
      <c r="M62" s="7">
        <v>0</v>
      </c>
      <c r="N62" s="7">
        <v>1797</v>
      </c>
      <c r="O62" s="7">
        <v>62</v>
      </c>
      <c r="P62" s="7">
        <v>0</v>
      </c>
      <c r="Q62" s="7">
        <v>0</v>
      </c>
      <c r="R62" s="17">
        <f t="shared" si="5"/>
        <v>14052</v>
      </c>
      <c r="S62" s="36">
        <v>185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199</v>
      </c>
      <c r="Z62" s="36">
        <v>0</v>
      </c>
      <c r="AA62" s="36">
        <v>0</v>
      </c>
      <c r="AB62" s="36">
        <v>0</v>
      </c>
      <c r="AC62" s="11">
        <v>176</v>
      </c>
      <c r="AD62" s="11">
        <v>0</v>
      </c>
      <c r="AE62" s="5">
        <v>71</v>
      </c>
      <c r="AF62" s="5">
        <v>0</v>
      </c>
      <c r="AG62" s="45">
        <f t="shared" si="6"/>
        <v>631</v>
      </c>
      <c r="AH62" s="51">
        <v>0</v>
      </c>
      <c r="AI62" s="49">
        <v>327</v>
      </c>
      <c r="AJ62" s="49">
        <v>0</v>
      </c>
      <c r="AK62" s="49">
        <v>0</v>
      </c>
      <c r="AL62" s="58">
        <v>0</v>
      </c>
      <c r="AM62" s="41">
        <f t="shared" si="3"/>
        <v>327</v>
      </c>
    </row>
    <row r="63" spans="1:39" ht="15" customHeight="1">
      <c r="A63" s="18" t="s">
        <v>116</v>
      </c>
      <c r="B63" s="19" t="s">
        <v>117</v>
      </c>
      <c r="C63" s="20">
        <f t="shared" si="4"/>
        <v>9038</v>
      </c>
      <c r="D63" s="29"/>
      <c r="E63" s="3">
        <v>6077</v>
      </c>
      <c r="F63" s="9">
        <v>0</v>
      </c>
      <c r="G63" s="4">
        <v>0</v>
      </c>
      <c r="H63" s="4">
        <v>0</v>
      </c>
      <c r="I63" s="4">
        <v>0</v>
      </c>
      <c r="J63" s="4">
        <v>0</v>
      </c>
      <c r="K63" s="4">
        <v>1775</v>
      </c>
      <c r="L63" s="4">
        <v>0</v>
      </c>
      <c r="M63" s="4">
        <v>0</v>
      </c>
      <c r="N63" s="4">
        <v>0</v>
      </c>
      <c r="O63" s="4">
        <v>96</v>
      </c>
      <c r="P63" s="4">
        <v>0</v>
      </c>
      <c r="Q63" s="4">
        <v>0</v>
      </c>
      <c r="R63" s="16">
        <f t="shared" si="5"/>
        <v>7948</v>
      </c>
      <c r="S63" s="35">
        <v>425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205</v>
      </c>
      <c r="Z63" s="35">
        <v>0</v>
      </c>
      <c r="AA63" s="35">
        <v>0</v>
      </c>
      <c r="AB63" s="35">
        <v>0</v>
      </c>
      <c r="AC63" s="2">
        <v>411</v>
      </c>
      <c r="AD63" s="2">
        <v>0</v>
      </c>
      <c r="AE63" s="2">
        <v>0</v>
      </c>
      <c r="AF63" s="2">
        <v>0</v>
      </c>
      <c r="AG63" s="44">
        <f t="shared" si="6"/>
        <v>1041</v>
      </c>
      <c r="AH63" s="50">
        <v>0</v>
      </c>
      <c r="AI63" s="48">
        <v>49</v>
      </c>
      <c r="AJ63" s="48">
        <v>0</v>
      </c>
      <c r="AK63" s="48">
        <v>0</v>
      </c>
      <c r="AL63" s="59">
        <v>0</v>
      </c>
      <c r="AM63" s="61">
        <f t="shared" si="3"/>
        <v>49</v>
      </c>
    </row>
    <row r="64" spans="1:39" ht="15" customHeight="1">
      <c r="A64" s="21" t="s">
        <v>118</v>
      </c>
      <c r="B64" s="22" t="s">
        <v>119</v>
      </c>
      <c r="C64" s="23">
        <f t="shared" si="4"/>
        <v>183357</v>
      </c>
      <c r="D64" s="29"/>
      <c r="E64" s="6">
        <v>83402</v>
      </c>
      <c r="F64" s="7">
        <v>16874</v>
      </c>
      <c r="G64" s="7">
        <v>0</v>
      </c>
      <c r="H64" s="7">
        <v>0</v>
      </c>
      <c r="I64" s="10">
        <v>0</v>
      </c>
      <c r="J64" s="7">
        <v>0</v>
      </c>
      <c r="K64" s="7">
        <v>9269</v>
      </c>
      <c r="L64" s="7">
        <v>1</v>
      </c>
      <c r="M64" s="7">
        <v>27815</v>
      </c>
      <c r="N64" s="7">
        <v>5442</v>
      </c>
      <c r="O64" s="7">
        <v>8371</v>
      </c>
      <c r="P64" s="7">
        <v>0</v>
      </c>
      <c r="Q64" s="7">
        <v>0</v>
      </c>
      <c r="R64" s="17">
        <f t="shared" si="5"/>
        <v>151174</v>
      </c>
      <c r="S64" s="36">
        <v>3601</v>
      </c>
      <c r="T64" s="36">
        <v>0</v>
      </c>
      <c r="U64" s="36">
        <v>279</v>
      </c>
      <c r="V64" s="36">
        <v>0</v>
      </c>
      <c r="W64" s="36">
        <v>0</v>
      </c>
      <c r="X64" s="36">
        <v>0</v>
      </c>
      <c r="Y64" s="36">
        <v>628</v>
      </c>
      <c r="Z64" s="36">
        <v>6</v>
      </c>
      <c r="AA64" s="36">
        <v>2</v>
      </c>
      <c r="AB64" s="36">
        <v>193</v>
      </c>
      <c r="AC64" s="11">
        <v>22350</v>
      </c>
      <c r="AD64" s="11">
        <v>2</v>
      </c>
      <c r="AE64" s="5">
        <v>242</v>
      </c>
      <c r="AF64" s="5">
        <v>0</v>
      </c>
      <c r="AG64" s="45">
        <f t="shared" si="6"/>
        <v>27303</v>
      </c>
      <c r="AH64" s="51">
        <v>19</v>
      </c>
      <c r="AI64" s="49">
        <v>4861</v>
      </c>
      <c r="AJ64" s="49">
        <v>0</v>
      </c>
      <c r="AK64" s="49">
        <v>0</v>
      </c>
      <c r="AL64" s="58">
        <v>0</v>
      </c>
      <c r="AM64" s="41">
        <f t="shared" si="3"/>
        <v>4880</v>
      </c>
    </row>
    <row r="65" spans="1:39" ht="15" customHeight="1">
      <c r="A65" s="18" t="s">
        <v>120</v>
      </c>
      <c r="B65" s="19" t="s">
        <v>121</v>
      </c>
      <c r="C65" s="20">
        <f t="shared" si="4"/>
        <v>43880</v>
      </c>
      <c r="D65" s="29"/>
      <c r="E65" s="3">
        <v>15957</v>
      </c>
      <c r="F65" s="9">
        <v>0</v>
      </c>
      <c r="G65" s="4">
        <v>0</v>
      </c>
      <c r="H65" s="4">
        <v>0</v>
      </c>
      <c r="I65" s="4">
        <v>0</v>
      </c>
      <c r="J65" s="4">
        <v>0</v>
      </c>
      <c r="K65" s="4">
        <v>1819</v>
      </c>
      <c r="L65" s="4">
        <v>0</v>
      </c>
      <c r="M65" s="4">
        <v>129</v>
      </c>
      <c r="N65" s="4">
        <v>17683</v>
      </c>
      <c r="O65" s="4">
        <v>1684</v>
      </c>
      <c r="P65" s="4">
        <v>0</v>
      </c>
      <c r="Q65" s="4">
        <v>0</v>
      </c>
      <c r="R65" s="16">
        <f t="shared" si="5"/>
        <v>37272</v>
      </c>
      <c r="S65" s="35">
        <v>612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365</v>
      </c>
      <c r="Z65" s="35">
        <v>0</v>
      </c>
      <c r="AA65" s="35">
        <v>1</v>
      </c>
      <c r="AB65" s="35">
        <v>0</v>
      </c>
      <c r="AC65" s="2">
        <v>3958</v>
      </c>
      <c r="AD65" s="2">
        <v>0</v>
      </c>
      <c r="AE65" s="2">
        <v>655</v>
      </c>
      <c r="AF65" s="2">
        <v>0</v>
      </c>
      <c r="AG65" s="44">
        <f t="shared" si="6"/>
        <v>5591</v>
      </c>
      <c r="AH65" s="50">
        <v>0</v>
      </c>
      <c r="AI65" s="48">
        <v>1016</v>
      </c>
      <c r="AJ65" s="48">
        <v>1</v>
      </c>
      <c r="AK65" s="48">
        <v>0</v>
      </c>
      <c r="AL65" s="59">
        <v>0</v>
      </c>
      <c r="AM65" s="61">
        <f t="shared" si="3"/>
        <v>1017</v>
      </c>
    </row>
    <row r="66" spans="1:39" ht="15" customHeight="1" thickBot="1">
      <c r="A66" s="21" t="s">
        <v>122</v>
      </c>
      <c r="B66" s="22" t="s">
        <v>123</v>
      </c>
      <c r="C66" s="23">
        <f t="shared" si="4"/>
        <v>9239</v>
      </c>
      <c r="D66" s="29"/>
      <c r="E66" s="6">
        <v>6813</v>
      </c>
      <c r="F66" s="7">
        <v>0</v>
      </c>
      <c r="G66" s="7">
        <v>0</v>
      </c>
      <c r="H66" s="7">
        <v>0</v>
      </c>
      <c r="I66" s="10">
        <v>0</v>
      </c>
      <c r="J66" s="7">
        <v>0</v>
      </c>
      <c r="K66" s="7">
        <v>1</v>
      </c>
      <c r="L66" s="7">
        <v>0</v>
      </c>
      <c r="M66" s="7">
        <v>0</v>
      </c>
      <c r="N66" s="7">
        <v>1497</v>
      </c>
      <c r="O66" s="7">
        <v>57</v>
      </c>
      <c r="P66" s="7">
        <v>0</v>
      </c>
      <c r="Q66" s="7">
        <v>0</v>
      </c>
      <c r="R66" s="17">
        <f t="shared" si="5"/>
        <v>8368</v>
      </c>
      <c r="S66" s="37">
        <v>415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12">
        <v>271</v>
      </c>
      <c r="AD66" s="12">
        <v>0</v>
      </c>
      <c r="AE66" s="8">
        <v>133</v>
      </c>
      <c r="AF66" s="8">
        <v>0</v>
      </c>
      <c r="AG66" s="46">
        <f t="shared" si="6"/>
        <v>819</v>
      </c>
      <c r="AH66" s="62">
        <v>0</v>
      </c>
      <c r="AI66" s="63">
        <v>52</v>
      </c>
      <c r="AJ66" s="63">
        <v>0</v>
      </c>
      <c r="AK66" s="63">
        <v>0</v>
      </c>
      <c r="AL66" s="64">
        <v>0</v>
      </c>
      <c r="AM66" s="42">
        <f t="shared" si="3"/>
        <v>52</v>
      </c>
    </row>
    <row r="67" spans="1:39" ht="25.5" customHeight="1" thickBot="1">
      <c r="A67" s="92" t="s">
        <v>137</v>
      </c>
      <c r="B67" s="93"/>
      <c r="C67" s="32">
        <f>SUM(C3:C66)</f>
        <v>1469749</v>
      </c>
      <c r="D67" s="30"/>
      <c r="E67" s="13">
        <f aca="true" t="shared" si="7" ref="E67:AL67">SUM(E3:E66)</f>
        <v>641839</v>
      </c>
      <c r="F67" s="14">
        <f t="shared" si="7"/>
        <v>150471</v>
      </c>
      <c r="G67" s="14">
        <f>SUM(G3:G66)</f>
        <v>1</v>
      </c>
      <c r="H67" s="14">
        <f>SUM(H3:H66)</f>
        <v>3125</v>
      </c>
      <c r="I67" s="14">
        <f t="shared" si="7"/>
        <v>1</v>
      </c>
      <c r="J67" s="14">
        <f t="shared" si="7"/>
        <v>5465</v>
      </c>
      <c r="K67" s="14">
        <f>SUM(K3:K66)</f>
        <v>107929</v>
      </c>
      <c r="L67" s="14">
        <f t="shared" si="7"/>
        <v>3</v>
      </c>
      <c r="M67" s="14">
        <f t="shared" si="7"/>
        <v>41608</v>
      </c>
      <c r="N67" s="14">
        <f t="shared" si="7"/>
        <v>171989</v>
      </c>
      <c r="O67" s="14">
        <f t="shared" si="7"/>
        <v>25328</v>
      </c>
      <c r="P67" s="14">
        <f>SUM(P3:P66)</f>
        <v>3</v>
      </c>
      <c r="Q67" s="14">
        <f>SUM(Q3:Q66)</f>
        <v>1</v>
      </c>
      <c r="R67" s="31">
        <f t="shared" si="7"/>
        <v>1147763</v>
      </c>
      <c r="S67" s="38">
        <f t="shared" si="7"/>
        <v>35853</v>
      </c>
      <c r="T67" s="38">
        <f t="shared" si="7"/>
        <v>1</v>
      </c>
      <c r="U67" s="38">
        <f>SUM(U3:U66)</f>
        <v>2720</v>
      </c>
      <c r="V67" s="38">
        <f aca="true" t="shared" si="8" ref="V67:AC67">SUM(V3:V66)</f>
        <v>10508</v>
      </c>
      <c r="W67" s="38">
        <f>SUM(W3:W66)</f>
        <v>1</v>
      </c>
      <c r="X67" s="38">
        <f t="shared" si="8"/>
        <v>4999</v>
      </c>
      <c r="Y67" s="38">
        <f>SUM(Y3:Y66)</f>
        <v>121041</v>
      </c>
      <c r="Z67" s="38">
        <f t="shared" si="8"/>
        <v>57</v>
      </c>
      <c r="AA67" s="38">
        <f t="shared" si="8"/>
        <v>14</v>
      </c>
      <c r="AB67" s="38">
        <f t="shared" si="8"/>
        <v>208</v>
      </c>
      <c r="AC67" s="38">
        <f t="shared" si="8"/>
        <v>101816</v>
      </c>
      <c r="AD67" s="38">
        <f>SUM(AD3:AD66)</f>
        <v>13</v>
      </c>
      <c r="AE67" s="38">
        <f>SUM(AE3:AE66)</f>
        <v>10432</v>
      </c>
      <c r="AF67" s="38">
        <f>SUM(AF3:AF66)</f>
        <v>2</v>
      </c>
      <c r="AG67" s="47">
        <f t="shared" si="7"/>
        <v>287665</v>
      </c>
      <c r="AH67" s="65">
        <f t="shared" si="7"/>
        <v>183</v>
      </c>
      <c r="AI67" s="66">
        <f t="shared" si="7"/>
        <v>33085</v>
      </c>
      <c r="AJ67" s="66">
        <f t="shared" si="7"/>
        <v>1046</v>
      </c>
      <c r="AK67" s="66">
        <f t="shared" si="7"/>
        <v>6</v>
      </c>
      <c r="AL67" s="67">
        <f t="shared" si="7"/>
        <v>1</v>
      </c>
      <c r="AM67" s="33">
        <f t="shared" si="3"/>
        <v>34321</v>
      </c>
    </row>
    <row r="68" ht="15">
      <c r="AG68" s="39"/>
    </row>
    <row r="69" spans="1:17" ht="33.75" customHeight="1">
      <c r="A69" s="94" t="s">
        <v>147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34"/>
      <c r="P69" s="68"/>
      <c r="Q69" s="69"/>
    </row>
  </sheetData>
  <sheetProtection/>
  <mergeCells count="7">
    <mergeCell ref="AH1:AM1"/>
    <mergeCell ref="A67:B67"/>
    <mergeCell ref="A69:N69"/>
    <mergeCell ref="E1:R1"/>
    <mergeCell ref="S1:AG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8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7" t="s">
        <v>171</v>
      </c>
      <c r="B1" s="78" t="s">
        <v>162</v>
      </c>
      <c r="C1" s="78" t="s">
        <v>172</v>
      </c>
      <c r="D1" s="78" t="s">
        <v>163</v>
      </c>
      <c r="E1" s="78" t="s">
        <v>173</v>
      </c>
      <c r="F1" s="78" t="s">
        <v>164</v>
      </c>
      <c r="G1" s="78" t="s">
        <v>174</v>
      </c>
      <c r="H1" s="78" t="s">
        <v>170</v>
      </c>
      <c r="I1" s="79" t="s">
        <v>175</v>
      </c>
    </row>
    <row r="2" spans="1:9" s="1" customFormat="1" ht="15" customHeight="1">
      <c r="A2" s="73" t="s">
        <v>124</v>
      </c>
      <c r="B2" s="74">
        <v>34682</v>
      </c>
      <c r="C2" s="86">
        <f aca="true" t="shared" si="0" ref="C2:C20">IF(ISBLANK(B2),"",B2/B$24)</f>
        <v>0.12109932854504125</v>
      </c>
      <c r="D2" s="74">
        <v>641656</v>
      </c>
      <c r="E2" s="86">
        <f aca="true" t="shared" si="1" ref="E2:E23">IF(ISBLANK(D2),"",D2/D$24)</f>
        <v>0.5604755940120995</v>
      </c>
      <c r="F2" s="87"/>
      <c r="G2" s="88">
        <f aca="true" t="shared" si="2" ref="G2:G19">IF(ISBLANK(F2),"",F2/F$24)</f>
      </c>
      <c r="H2" s="76">
        <f>SUM(B2,D2,F2)</f>
        <v>676338</v>
      </c>
      <c r="I2" s="75">
        <f aca="true" t="shared" si="3" ref="I2:I23">+H2/H$24</f>
        <v>0.4614521793060253</v>
      </c>
    </row>
    <row r="3" spans="1:9" s="1" customFormat="1" ht="15" customHeight="1">
      <c r="A3" s="72" t="s">
        <v>126</v>
      </c>
      <c r="B3" s="74">
        <v>10232</v>
      </c>
      <c r="C3" s="86">
        <f t="shared" si="0"/>
        <v>0.035727130202204666</v>
      </c>
      <c r="D3" s="74">
        <v>167829</v>
      </c>
      <c r="E3" s="86">
        <f t="shared" si="1"/>
        <v>0.1465957747881367</v>
      </c>
      <c r="F3" s="87"/>
      <c r="G3" s="88">
        <f t="shared" si="2"/>
      </c>
      <c r="H3" s="71">
        <f aca="true" t="shared" si="4" ref="H3:H23">SUM(B3,D3,F3)</f>
        <v>178061</v>
      </c>
      <c r="I3" s="70">
        <f t="shared" si="3"/>
        <v>0.12148753507774245</v>
      </c>
    </row>
    <row r="4" spans="1:9" s="1" customFormat="1" ht="15" customHeight="1">
      <c r="A4" s="72" t="s">
        <v>165</v>
      </c>
      <c r="B4" s="74">
        <v>13232</v>
      </c>
      <c r="C4" s="86">
        <f t="shared" si="0"/>
        <v>0.046202246563288904</v>
      </c>
      <c r="D4" s="74">
        <v>147823</v>
      </c>
      <c r="E4" s="86">
        <f t="shared" si="1"/>
        <v>0.12912087432152208</v>
      </c>
      <c r="F4" s="87"/>
      <c r="G4" s="88">
        <f t="shared" si="2"/>
      </c>
      <c r="H4" s="71">
        <f t="shared" si="4"/>
        <v>161055</v>
      </c>
      <c r="I4" s="70">
        <f t="shared" si="3"/>
        <v>0.10988467413945675</v>
      </c>
    </row>
    <row r="5" spans="1:9" s="1" customFormat="1" ht="15" customHeight="1">
      <c r="A5" s="72" t="s">
        <v>125</v>
      </c>
      <c r="B5" s="74">
        <v>2666</v>
      </c>
      <c r="C5" s="86">
        <f t="shared" si="0"/>
        <v>0.009308886739550198</v>
      </c>
      <c r="D5" s="74">
        <v>148623</v>
      </c>
      <c r="E5" s="86">
        <f t="shared" si="1"/>
        <v>0.12981966070427187</v>
      </c>
      <c r="F5" s="87"/>
      <c r="G5" s="88">
        <f t="shared" si="2"/>
      </c>
      <c r="H5" s="71">
        <f t="shared" si="4"/>
        <v>151289</v>
      </c>
      <c r="I5" s="70">
        <f t="shared" si="3"/>
        <v>0.10322152349125624</v>
      </c>
    </row>
    <row r="6" spans="1:9" s="1" customFormat="1" ht="15" customHeight="1">
      <c r="A6" s="72" t="s">
        <v>141</v>
      </c>
      <c r="B6" s="74">
        <v>99933</v>
      </c>
      <c r="C6" s="86">
        <f t="shared" si="0"/>
        <v>0.34893660110407726</v>
      </c>
      <c r="D6" s="74">
        <v>25299</v>
      </c>
      <c r="E6" s="86">
        <f t="shared" si="1"/>
        <v>0.0220982458714827</v>
      </c>
      <c r="F6" s="87"/>
      <c r="G6" s="88">
        <f t="shared" si="2"/>
      </c>
      <c r="H6" s="71">
        <f t="shared" si="4"/>
        <v>125232</v>
      </c>
      <c r="I6" s="70">
        <f t="shared" si="3"/>
        <v>0.08544334240993728</v>
      </c>
    </row>
    <row r="7" spans="1:9" s="1" customFormat="1" ht="15" customHeight="1">
      <c r="A7" s="72" t="s">
        <v>129</v>
      </c>
      <c r="B7" s="74">
        <v>110344</v>
      </c>
      <c r="C7" s="86">
        <f t="shared" si="0"/>
        <v>0.3852887465824933</v>
      </c>
      <c r="D7" s="74">
        <v>8887</v>
      </c>
      <c r="E7" s="86">
        <f t="shared" si="1"/>
        <v>0.0077626432293713896</v>
      </c>
      <c r="F7" s="87"/>
      <c r="G7" s="88">
        <f t="shared" si="2"/>
      </c>
      <c r="H7" s="71">
        <f t="shared" si="4"/>
        <v>119231</v>
      </c>
      <c r="I7" s="70">
        <f t="shared" si="3"/>
        <v>0.08134897756866641</v>
      </c>
    </row>
    <row r="8" spans="1:9" s="1" customFormat="1" ht="15" customHeight="1">
      <c r="A8" s="72" t="s">
        <v>168</v>
      </c>
      <c r="B8" s="87"/>
      <c r="C8" s="88">
        <f t="shared" si="0"/>
      </c>
      <c r="D8" s="87"/>
      <c r="E8" s="88">
        <f t="shared" si="1"/>
      </c>
      <c r="F8" s="74">
        <v>33201</v>
      </c>
      <c r="G8" s="86">
        <f t="shared" si="2"/>
        <v>0.9640803763284743</v>
      </c>
      <c r="H8" s="71">
        <f t="shared" si="4"/>
        <v>33201</v>
      </c>
      <c r="I8" s="70">
        <f t="shared" si="3"/>
        <v>0.02265239245043062</v>
      </c>
    </row>
    <row r="9" spans="1:9" s="1" customFormat="1" ht="15" customHeight="1">
      <c r="A9" s="72" t="s">
        <v>128</v>
      </c>
      <c r="B9" s="74">
        <v>10667</v>
      </c>
      <c r="C9" s="86">
        <f t="shared" si="0"/>
        <v>0.03724602207456188</v>
      </c>
      <c r="D9" s="74">
        <v>3185</v>
      </c>
      <c r="E9" s="86">
        <f t="shared" si="1"/>
        <v>0.0027820432863224793</v>
      </c>
      <c r="F9" s="87"/>
      <c r="G9" s="88">
        <f t="shared" si="2"/>
      </c>
      <c r="H9" s="71">
        <f t="shared" si="4"/>
        <v>13852</v>
      </c>
      <c r="I9" s="70">
        <f t="shared" si="3"/>
        <v>0.009450948472135326</v>
      </c>
    </row>
    <row r="10" spans="1:9" s="1" customFormat="1" ht="15" customHeight="1">
      <c r="A10" s="72" t="s">
        <v>156</v>
      </c>
      <c r="B10" s="74">
        <v>4345</v>
      </c>
      <c r="C10" s="86">
        <f t="shared" si="0"/>
        <v>0.015171460196303681</v>
      </c>
      <c r="D10" s="74">
        <v>1531</v>
      </c>
      <c r="E10" s="86">
        <f t="shared" si="1"/>
        <v>0.001337302439987352</v>
      </c>
      <c r="F10" s="87"/>
      <c r="G10" s="88">
        <f t="shared" si="2"/>
      </c>
      <c r="H10" s="71">
        <f t="shared" si="4"/>
        <v>5876</v>
      </c>
      <c r="I10" s="70">
        <f t="shared" si="3"/>
        <v>0.004009079787919952</v>
      </c>
    </row>
    <row r="11" spans="1:9" s="1" customFormat="1" ht="15" customHeight="1">
      <c r="A11" s="72" t="s">
        <v>151</v>
      </c>
      <c r="B11" s="87"/>
      <c r="C11" s="88">
        <f t="shared" si="0"/>
      </c>
      <c r="D11" s="87"/>
      <c r="E11" s="88">
        <f t="shared" si="1"/>
      </c>
      <c r="F11" s="74">
        <v>1048</v>
      </c>
      <c r="G11" s="86">
        <f t="shared" si="2"/>
        <v>0.030431500087113074</v>
      </c>
      <c r="H11" s="71">
        <f t="shared" si="4"/>
        <v>1048</v>
      </c>
      <c r="I11" s="70">
        <f t="shared" si="3"/>
        <v>0.0007150298872940963</v>
      </c>
    </row>
    <row r="12" spans="1:9" s="1" customFormat="1" ht="15" customHeight="1">
      <c r="A12" s="72" t="s">
        <v>167</v>
      </c>
      <c r="B12" s="74">
        <v>209</v>
      </c>
      <c r="C12" s="86">
        <f t="shared" si="0"/>
        <v>0.0007297664398222024</v>
      </c>
      <c r="D12" s="87"/>
      <c r="E12" s="88">
        <f t="shared" si="1"/>
      </c>
      <c r="F12" s="87"/>
      <c r="G12" s="88">
        <f t="shared" si="2"/>
      </c>
      <c r="H12" s="71">
        <f t="shared" si="4"/>
        <v>209</v>
      </c>
      <c r="I12" s="70">
        <f t="shared" si="3"/>
        <v>0.00014259660920273485</v>
      </c>
    </row>
    <row r="13" spans="1:9" s="1" customFormat="1" ht="15" customHeight="1">
      <c r="A13" s="72" t="s">
        <v>149</v>
      </c>
      <c r="B13" s="87"/>
      <c r="C13" s="88">
        <f t="shared" si="0"/>
      </c>
      <c r="D13" s="87"/>
      <c r="E13" s="88">
        <f t="shared" si="1"/>
      </c>
      <c r="F13" s="74">
        <v>182</v>
      </c>
      <c r="G13" s="86">
        <f t="shared" si="2"/>
        <v>0.005284859747952843</v>
      </c>
      <c r="H13" s="71">
        <f t="shared" si="4"/>
        <v>182</v>
      </c>
      <c r="I13" s="70">
        <f t="shared" si="3"/>
        <v>0.00012417503767893657</v>
      </c>
    </row>
    <row r="14" spans="1:9" s="1" customFormat="1" ht="15" customHeight="1">
      <c r="A14" s="72" t="s">
        <v>139</v>
      </c>
      <c r="B14" s="74">
        <v>57</v>
      </c>
      <c r="C14" s="86">
        <f t="shared" si="0"/>
        <v>0.00019902721086060063</v>
      </c>
      <c r="D14" s="74">
        <v>3</v>
      </c>
      <c r="E14" s="86">
        <f t="shared" si="1"/>
        <v>2.6204489353115977E-06</v>
      </c>
      <c r="F14" s="87"/>
      <c r="G14" s="88">
        <f t="shared" si="2"/>
      </c>
      <c r="H14" s="71">
        <f t="shared" si="4"/>
        <v>60</v>
      </c>
      <c r="I14" s="70">
        <f t="shared" si="3"/>
        <v>4.0936825608440625E-05</v>
      </c>
    </row>
    <row r="15" spans="1:9" s="1" customFormat="1" ht="15" customHeight="1">
      <c r="A15" s="72" t="s">
        <v>178</v>
      </c>
      <c r="B15" s="74">
        <v>22</v>
      </c>
      <c r="C15" s="86">
        <f t="shared" si="0"/>
        <v>7.681751998128446E-05</v>
      </c>
      <c r="D15" s="87"/>
      <c r="E15" s="88">
        <f t="shared" si="1"/>
      </c>
      <c r="F15" s="87"/>
      <c r="G15" s="88">
        <f t="shared" si="2"/>
      </c>
      <c r="H15" s="71">
        <f t="shared" si="4"/>
        <v>22</v>
      </c>
      <c r="I15" s="70">
        <f t="shared" si="3"/>
        <v>1.5010169389761563E-05</v>
      </c>
    </row>
    <row r="16" spans="1:9" s="1" customFormat="1" ht="15" customHeight="1">
      <c r="A16" s="72" t="s">
        <v>169</v>
      </c>
      <c r="B16" s="87"/>
      <c r="C16" s="88">
        <f t="shared" si="0"/>
      </c>
      <c r="D16" s="87"/>
      <c r="E16" s="88">
        <f t="shared" si="1"/>
      </c>
      <c r="F16" s="74">
        <v>6</v>
      </c>
      <c r="G16" s="86">
        <f t="shared" si="2"/>
        <v>0.00017422614553690692</v>
      </c>
      <c r="H16" s="71">
        <f t="shared" si="4"/>
        <v>6</v>
      </c>
      <c r="I16" s="70">
        <f t="shared" si="3"/>
        <v>4.093682560844063E-06</v>
      </c>
    </row>
    <row r="17" spans="1:9" s="1" customFormat="1" ht="15" customHeight="1">
      <c r="A17" s="72" t="s">
        <v>177</v>
      </c>
      <c r="B17" s="74">
        <v>2</v>
      </c>
      <c r="C17" s="86">
        <f t="shared" si="0"/>
        <v>6.983410907389496E-06</v>
      </c>
      <c r="D17" s="74">
        <v>2</v>
      </c>
      <c r="E17" s="86">
        <f t="shared" si="1"/>
        <v>1.7469659568743984E-06</v>
      </c>
      <c r="F17" s="87"/>
      <c r="G17" s="88">
        <f t="shared" si="2"/>
      </c>
      <c r="H17" s="71">
        <f t="shared" si="4"/>
        <v>4</v>
      </c>
      <c r="I17" s="70">
        <f t="shared" si="3"/>
        <v>2.729121707229375E-06</v>
      </c>
    </row>
    <row r="18" spans="1:9" s="1" customFormat="1" ht="15" customHeight="1">
      <c r="A18" s="72" t="s">
        <v>166</v>
      </c>
      <c r="B18" s="74">
        <v>1</v>
      </c>
      <c r="C18" s="86">
        <f t="shared" si="0"/>
        <v>3.491705453694748E-06</v>
      </c>
      <c r="D18" s="74">
        <v>1</v>
      </c>
      <c r="E18" s="86">
        <f t="shared" si="1"/>
        <v>8.734829784371992E-07</v>
      </c>
      <c r="F18" s="87"/>
      <c r="G18" s="88">
        <f t="shared" si="2"/>
      </c>
      <c r="H18" s="71">
        <f t="shared" si="4"/>
        <v>2</v>
      </c>
      <c r="I18" s="70">
        <f t="shared" si="3"/>
        <v>1.3645608536146876E-06</v>
      </c>
    </row>
    <row r="19" spans="1:9" s="1" customFormat="1" ht="15" customHeight="1">
      <c r="A19" s="72" t="s">
        <v>182</v>
      </c>
      <c r="B19" s="74">
        <v>1</v>
      </c>
      <c r="C19" s="86">
        <f t="shared" si="0"/>
        <v>3.491705453694748E-06</v>
      </c>
      <c r="D19" s="87"/>
      <c r="E19" s="88">
        <f t="shared" si="1"/>
      </c>
      <c r="F19" s="87"/>
      <c r="G19" s="88">
        <f t="shared" si="2"/>
      </c>
      <c r="H19" s="71">
        <f t="shared" si="4"/>
        <v>1</v>
      </c>
      <c r="I19" s="70">
        <f t="shared" si="3"/>
        <v>6.822804268073438E-07</v>
      </c>
    </row>
    <row r="20" spans="1:9" s="1" customFormat="1" ht="15" customHeight="1">
      <c r="A20" s="72" t="s">
        <v>179</v>
      </c>
      <c r="B20" s="87"/>
      <c r="C20" s="88">
        <f t="shared" si="0"/>
      </c>
      <c r="D20" s="74">
        <v>1</v>
      </c>
      <c r="E20" s="86">
        <f t="shared" si="1"/>
        <v>8.734829784371992E-07</v>
      </c>
      <c r="F20" s="87"/>
      <c r="G20" s="88"/>
      <c r="H20" s="71">
        <f>SUM(B20,D20,F20)</f>
        <v>1</v>
      </c>
      <c r="I20" s="70">
        <f t="shared" si="3"/>
        <v>6.822804268073438E-07</v>
      </c>
    </row>
    <row r="21" spans="1:9" s="1" customFormat="1" ht="15" customHeight="1">
      <c r="A21" s="72" t="s">
        <v>181</v>
      </c>
      <c r="B21" s="87"/>
      <c r="C21" s="88"/>
      <c r="D21" s="74">
        <v>1</v>
      </c>
      <c r="E21" s="86">
        <f t="shared" si="1"/>
        <v>8.734829784371992E-07</v>
      </c>
      <c r="F21" s="87"/>
      <c r="G21" s="88"/>
      <c r="H21" s="71">
        <f>SUM(B21,D21,F21)</f>
        <v>1</v>
      </c>
      <c r="I21" s="70">
        <f t="shared" si="3"/>
        <v>6.822804268073438E-07</v>
      </c>
    </row>
    <row r="22" spans="1:9" s="1" customFormat="1" ht="15" customHeight="1">
      <c r="A22" s="72" t="s">
        <v>180</v>
      </c>
      <c r="B22" s="87"/>
      <c r="C22" s="88"/>
      <c r="D22" s="74">
        <v>1</v>
      </c>
      <c r="E22" s="86">
        <f t="shared" si="1"/>
        <v>8.734829784371992E-07</v>
      </c>
      <c r="F22" s="87"/>
      <c r="G22" s="88"/>
      <c r="H22" s="71">
        <f>SUM(B22,D22,F22)</f>
        <v>1</v>
      </c>
      <c r="I22" s="70">
        <f t="shared" si="3"/>
        <v>6.822804268073438E-07</v>
      </c>
    </row>
    <row r="23" spans="1:9" s="1" customFormat="1" ht="15" customHeight="1" thickBot="1">
      <c r="A23" s="72" t="s">
        <v>153</v>
      </c>
      <c r="B23" s="87"/>
      <c r="C23" s="88">
        <f>IF(ISBLANK(B23),"",B23/B$24)</f>
      </c>
      <c r="D23" s="87"/>
      <c r="E23" s="88">
        <f t="shared" si="1"/>
      </c>
      <c r="F23" s="74">
        <v>1</v>
      </c>
      <c r="G23" s="86">
        <f>IF(ISBLANK(F23),"",F23/F$24)</f>
        <v>2.9037690922817816E-05</v>
      </c>
      <c r="H23" s="71">
        <f t="shared" si="4"/>
        <v>1</v>
      </c>
      <c r="I23" s="70">
        <f t="shared" si="3"/>
        <v>6.822804268073438E-07</v>
      </c>
    </row>
    <row r="24" spans="1:9" ht="15.75" thickBot="1">
      <c r="A24" s="80" t="s">
        <v>137</v>
      </c>
      <c r="B24" s="83">
        <f>SUM(B2:B23)</f>
        <v>286393</v>
      </c>
      <c r="C24" s="84"/>
      <c r="D24" s="81">
        <f>SUM(D2:D23)</f>
        <v>1144842</v>
      </c>
      <c r="E24" s="84"/>
      <c r="F24" s="82">
        <f>SUM(F2:F23)</f>
        <v>34438</v>
      </c>
      <c r="G24" s="84"/>
      <c r="H24" s="81">
        <f>SUM(H2:H23)</f>
        <v>1465673</v>
      </c>
      <c r="I24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2020-01-20T15:18:54Z</cp:lastPrinted>
  <dcterms:created xsi:type="dcterms:W3CDTF">2013-01-29T15:05:56Z</dcterms:created>
  <dcterms:modified xsi:type="dcterms:W3CDTF">2021-10-05T21:09:45Z</dcterms:modified>
  <cp:category/>
  <cp:version/>
  <cp:contentType/>
  <cp:contentStatus/>
</cp:coreProperties>
</file>