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<sst xmlns="http://schemas.openxmlformats.org/spreadsheetml/2006/main" count="76" uniqueCount="28">
  <si>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</si>
  <si>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</si>
  <si>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</si>
  <si>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</si>
  <si>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</si>
  <si>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</si>
  <si>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</si>
  <si>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</si>
  <si>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</si>
  <si>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</si>
  <si>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</si>
  <si>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</si>
  <si>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</si>
  <si>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</si>
  <si>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</si>
  <si>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</si>
  <si>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</si>
  <si>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</si>
  <si>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</si>
  <si>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</si>
  <si>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</si>
  <si>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</si>
  <si>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</si>
  <si>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</si>
  <si>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</si>
  <si>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Julio 2021</t>
  </si>
  <si>
    <t>Piramide Poblacional Regimen Contributivo Departamento de Nariño
Corte: Julio 2021</t>
  </si>
  <si>
    <t>Piramide Poblacional Regimen Excepcion Departamento de Nariño
Corte: Julio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</si>
</sst>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5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5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63006904"/>
        <c:axId val="30191225"/>
      </c:barChart>
      <c:catAx>
        <c:axId val="630069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0191225"/>
        <c:crosses val="autoZero"/>
        <c:auto val="1"/>
        <c:lblOffset val="100"/>
        <c:tickLblSkip val="1"/>
        <c:noMultiLvlLbl val="0"/>
      </c:catAx>
      <c:valAx>
        <c:axId val="301912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069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3285570"/>
        <c:axId val="29570131"/>
      </c:barChart>
      <c:catAx>
        <c:axId val="32855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9570131"/>
        <c:crosses val="autoZero"/>
        <c:auto val="1"/>
        <c:lblOffset val="100"/>
        <c:tickLblSkip val="1"/>
        <c:noMultiLvlLbl val="0"/>
      </c:catAx>
      <c:valAx>
        <c:axId val="295701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55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64804588"/>
        <c:axId val="46370381"/>
      </c:barChart>
      <c:catAx>
        <c:axId val="648045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6370381"/>
        <c:crosses val="autoZero"/>
        <c:auto val="1"/>
        <c:lblOffset val="100"/>
        <c:tickLblSkip val="1"/>
        <c:noMultiLvlLbl val="0"/>
      </c:catAx>
      <c:valAx>
        <c:axId val="463703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045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3bf9b3b6-156a-4f04-9223-3b125549cd3a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Julio 2021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05e39917-49bc-49e8-a2b0-91eebd8543d8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Julio 2021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fd0570bd-e1c0-4774-afb0-9e45df916fc5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Julio 2021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36087</v>
      </c>
      <c r="D4" s="4">
        <v>35116</v>
      </c>
      <c r="E4" s="4">
        <f>SUM(C4:D4)</f>
        <v>71203</v>
      </c>
      <c r="F4" s="5">
        <f aca="true" t="shared" si="0" ref="F4:F21">(C4*100/$E$21)*-1</f>
        <v>-3.14411598910228</v>
      </c>
      <c r="G4" s="5">
        <f aca="true" t="shared" si="1" ref="G4:G21">D4*100/$E$21</f>
        <v>3.0595166423730333</v>
      </c>
      <c r="H4" s="1"/>
    </row>
    <row r="5" spans="2:8" ht="15">
      <c r="B5" s="3" t="s">
        <v>5</v>
      </c>
      <c r="C5" s="4">
        <v>44055</v>
      </c>
      <c r="D5" s="4">
        <v>41914</v>
      </c>
      <c r="E5" s="4">
        <f aca="true" t="shared" si="2" ref="E5:E21">SUM(C5:D5)</f>
        <v>85969</v>
      </c>
      <c r="F5" s="5">
        <f t="shared" si="0"/>
        <v>-3.838335963086456</v>
      </c>
      <c r="G5" s="5">
        <f t="shared" si="1"/>
        <v>3.651799195478509</v>
      </c>
      <c r="H5" s="1"/>
    </row>
    <row r="6" spans="2:8" ht="15">
      <c r="B6" s="3" t="s">
        <v>6</v>
      </c>
      <c r="C6" s="4">
        <v>50626</v>
      </c>
      <c r="D6" s="4">
        <v>48694</v>
      </c>
      <c r="E6" s="4">
        <f t="shared" si="2"/>
        <v>99320</v>
      </c>
      <c r="F6" s="5">
        <f t="shared" si="0"/>
        <v>-4.410840914021449</v>
      </c>
      <c r="G6" s="5">
        <f t="shared" si="1"/>
        <v>4.242513480570466</v>
      </c>
      <c r="H6" s="1"/>
    </row>
    <row r="7" spans="2:8" ht="15">
      <c r="B7" s="3" t="s">
        <v>7</v>
      </c>
      <c r="C7" s="4">
        <v>56186</v>
      </c>
      <c r="D7" s="4">
        <v>55052</v>
      </c>
      <c r="E7" s="4">
        <f t="shared" si="2"/>
        <v>111238</v>
      </c>
      <c r="F7" s="5">
        <f t="shared" si="0"/>
        <v>-4.8952614781971535</v>
      </c>
      <c r="G7" s="5">
        <f t="shared" si="1"/>
        <v>4.796460593345491</v>
      </c>
      <c r="H7" s="1"/>
    </row>
    <row r="8" spans="2:8" ht="15">
      <c r="B8" s="3" t="s">
        <v>8</v>
      </c>
      <c r="C8" s="4">
        <v>47294</v>
      </c>
      <c r="D8" s="4">
        <v>52410</v>
      </c>
      <c r="E8" s="4">
        <f t="shared" si="2"/>
        <v>99704</v>
      </c>
      <c r="F8" s="5">
        <f t="shared" si="0"/>
        <v>-4.120537079519029</v>
      </c>
      <c r="G8" s="5">
        <f t="shared" si="1"/>
        <v>4.566273699361279</v>
      </c>
      <c r="H8" s="1"/>
    </row>
    <row r="9" spans="2:8" ht="15">
      <c r="B9" s="3" t="s">
        <v>9</v>
      </c>
      <c r="C9" s="4">
        <v>42649</v>
      </c>
      <c r="D9" s="4">
        <v>47671</v>
      </c>
      <c r="E9" s="4">
        <f t="shared" si="2"/>
        <v>90320</v>
      </c>
      <c r="F9" s="5">
        <f t="shared" si="0"/>
        <v>-3.7158368060305134</v>
      </c>
      <c r="G9" s="5">
        <f t="shared" si="1"/>
        <v>4.153383581802166</v>
      </c>
      <c r="H9" s="1"/>
    </row>
    <row r="10" spans="2:8" ht="15">
      <c r="B10" s="3" t="s">
        <v>10</v>
      </c>
      <c r="C10" s="4">
        <v>38916</v>
      </c>
      <c r="D10" s="4">
        <v>43643</v>
      </c>
      <c r="E10" s="4">
        <f t="shared" si="2"/>
        <v>82559</v>
      </c>
      <c r="F10" s="5">
        <f t="shared" si="0"/>
        <v>-3.390595445226933</v>
      </c>
      <c r="G10" s="5">
        <f t="shared" si="1"/>
        <v>3.802440050777033</v>
      </c>
      <c r="H10" s="1"/>
    </row>
    <row r="11" spans="2:8" ht="15">
      <c r="B11" s="3" t="s">
        <v>11</v>
      </c>
      <c r="C11" s="4">
        <v>38668</v>
      </c>
      <c r="D11" s="4">
        <v>42736</v>
      </c>
      <c r="E11" s="4">
        <f t="shared" si="2"/>
        <v>81404</v>
      </c>
      <c r="F11" s="5">
        <f t="shared" si="0"/>
        <v>-3.3689881970406783</v>
      </c>
      <c r="G11" s="5">
        <f t="shared" si="1"/>
        <v>3.7234167680958525</v>
      </c>
      <c r="H11" s="1"/>
    </row>
    <row r="12" spans="2:8" ht="15">
      <c r="B12" s="3" t="s">
        <v>12</v>
      </c>
      <c r="C12" s="4">
        <v>36539</v>
      </c>
      <c r="D12" s="4">
        <v>40071</v>
      </c>
      <c r="E12" s="4">
        <f t="shared" si="2"/>
        <v>76610</v>
      </c>
      <c r="F12" s="5">
        <f t="shared" si="0"/>
        <v>-3.1834969414417436</v>
      </c>
      <c r="G12" s="5">
        <f t="shared" si="1"/>
        <v>3.491225976094368</v>
      </c>
      <c r="H12" s="1"/>
    </row>
    <row r="13" spans="2:8" ht="15">
      <c r="B13" s="3" t="s">
        <v>13</v>
      </c>
      <c r="C13" s="4">
        <v>31343</v>
      </c>
      <c r="D13" s="4">
        <v>35199</v>
      </c>
      <c r="E13" s="4">
        <f t="shared" si="2"/>
        <v>66542</v>
      </c>
      <c r="F13" s="5">
        <f t="shared" si="0"/>
        <v>-2.730790241539412</v>
      </c>
      <c r="G13" s="5">
        <f t="shared" si="1"/>
        <v>3.0667481004353685</v>
      </c>
      <c r="H13" s="1"/>
    </row>
    <row r="14" spans="2:8" ht="15">
      <c r="B14" s="3" t="s">
        <v>14</v>
      </c>
      <c r="C14" s="4">
        <v>30005</v>
      </c>
      <c r="D14" s="4">
        <v>33232</v>
      </c>
      <c r="E14" s="4">
        <f t="shared" si="2"/>
        <v>63237</v>
      </c>
      <c r="F14" s="5">
        <f t="shared" si="0"/>
        <v>-2.614215652534539</v>
      </c>
      <c r="G14" s="5">
        <f t="shared" si="1"/>
        <v>2.8953712569581</v>
      </c>
      <c r="H14" s="1"/>
    </row>
    <row r="15" spans="2:8" ht="15">
      <c r="B15" s="3" t="s">
        <v>15</v>
      </c>
      <c r="C15" s="4">
        <v>25810</v>
      </c>
      <c r="D15" s="4">
        <v>28468</v>
      </c>
      <c r="E15" s="4">
        <f t="shared" si="2"/>
        <v>54278</v>
      </c>
      <c r="F15" s="5">
        <f t="shared" si="0"/>
        <v>-2.248722079383984</v>
      </c>
      <c r="G15" s="5">
        <f t="shared" si="1"/>
        <v>2.480302989380212</v>
      </c>
      <c r="H15" s="1"/>
    </row>
    <row r="16" spans="2:8" ht="15">
      <c r="B16" s="3" t="s">
        <v>16</v>
      </c>
      <c r="C16" s="4">
        <v>20895</v>
      </c>
      <c r="D16" s="4">
        <v>23090</v>
      </c>
      <c r="E16" s="4">
        <f t="shared" si="2"/>
        <v>43985</v>
      </c>
      <c r="F16" s="5">
        <f t="shared" si="0"/>
        <v>-1.820497785692691</v>
      </c>
      <c r="G16" s="5">
        <f t="shared" si="1"/>
        <v>2.0117393573411935</v>
      </c>
      <c r="H16" s="1"/>
    </row>
    <row r="17" spans="2:8" ht="15">
      <c r="B17" s="3" t="s">
        <v>17</v>
      </c>
      <c r="C17" s="4">
        <v>17165</v>
      </c>
      <c r="D17" s="4">
        <v>18481</v>
      </c>
      <c r="E17" s="4">
        <f t="shared" si="2"/>
        <v>35646</v>
      </c>
      <c r="F17" s="5">
        <f t="shared" si="0"/>
        <v>-1.4955178028913634</v>
      </c>
      <c r="G17" s="5">
        <f t="shared" si="1"/>
        <v>1.610175619879714</v>
      </c>
      <c r="H17" s="1"/>
    </row>
    <row r="18" spans="2:8" ht="15">
      <c r="B18" s="3" t="s">
        <v>18</v>
      </c>
      <c r="C18" s="4">
        <v>14042</v>
      </c>
      <c r="D18" s="4">
        <v>15228</v>
      </c>
      <c r="E18" s="4">
        <f t="shared" si="2"/>
        <v>29270</v>
      </c>
      <c r="F18" s="5">
        <f t="shared" si="0"/>
        <v>-1.223423302545909</v>
      </c>
      <c r="G18" s="5">
        <f t="shared" si="1"/>
        <v>1.326754739436626</v>
      </c>
      <c r="H18" s="1"/>
    </row>
    <row r="19" spans="2:8" ht="15">
      <c r="B19" s="3" t="s">
        <v>19</v>
      </c>
      <c r="C19" s="4">
        <v>10468</v>
      </c>
      <c r="D19" s="4">
        <v>11709</v>
      </c>
      <c r="E19" s="4">
        <f t="shared" si="2"/>
        <v>22177</v>
      </c>
      <c r="F19" s="5">
        <f t="shared" si="0"/>
        <v>-0.9120349758617415</v>
      </c>
      <c r="G19" s="5">
        <f t="shared" si="1"/>
        <v>1.0201583427937648</v>
      </c>
      <c r="H19" s="1"/>
    </row>
    <row r="20" spans="2:8" ht="15">
      <c r="B20" s="3" t="s">
        <v>20</v>
      </c>
      <c r="C20" s="4">
        <v>14544</v>
      </c>
      <c r="D20" s="4">
        <v>19757</v>
      </c>
      <c r="E20" s="4">
        <f t="shared" si="2"/>
        <v>34301</v>
      </c>
      <c r="F20" s="5">
        <f t="shared" si="0"/>
        <v>-1.267160554922924</v>
      </c>
      <c r="G20" s="5">
        <f t="shared" si="1"/>
        <v>1.7213483968380232</v>
      </c>
      <c r="H20" s="1"/>
    </row>
    <row r="21" spans="2:8" ht="15">
      <c r="B21" s="6" t="s">
        <v>21</v>
      </c>
      <c r="C21" s="7">
        <f>SUM(C4:C20)</f>
        <v>555292</v>
      </c>
      <c r="D21" s="7">
        <f>SUM(D4:D20)</f>
        <v>592471</v>
      </c>
      <c r="E21" s="7">
        <f t="shared" si="2"/>
        <v>1147763</v>
      </c>
      <c r="F21" s="8">
        <f t="shared" si="0"/>
        <v>-48.3803712090388</v>
      </c>
      <c r="G21" s="8">
        <f t="shared" si="1"/>
        <v>51.6196287909612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5467</v>
      </c>
      <c r="D4" s="4">
        <v>5100</v>
      </c>
      <c r="E4" s="4">
        <f>SUM(C4:D4)</f>
        <v>10567</v>
      </c>
      <c r="F4" s="5">
        <f aca="true" t="shared" si="0" ref="F4:F21">(C4*100/$E$21)*-1</f>
        <v>-1.900474510281056</v>
      </c>
      <c r="G4" s="5">
        <f aca="true" t="shared" si="1" ref="G4:G21">D4*100/$E$21</f>
        <v>1.7728955555941808</v>
      </c>
      <c r="H4" s="1"/>
    </row>
    <row r="5" spans="2:8" ht="15">
      <c r="B5" s="3" t="s">
        <v>5</v>
      </c>
      <c r="C5" s="4">
        <v>5804</v>
      </c>
      <c r="D5" s="4">
        <v>5575</v>
      </c>
      <c r="E5" s="4">
        <f aca="true" t="shared" si="2" ref="E5:E21">SUM(C5:D5)</f>
        <v>11379</v>
      </c>
      <c r="F5" s="5">
        <f t="shared" si="0"/>
        <v>-2.0176246675820835</v>
      </c>
      <c r="G5" s="5">
        <f t="shared" si="1"/>
        <v>1.9380181808701094</v>
      </c>
      <c r="H5" s="1"/>
    </row>
    <row r="6" spans="2:8" ht="15">
      <c r="B6" s="3" t="s">
        <v>6</v>
      </c>
      <c r="C6" s="4">
        <v>6249</v>
      </c>
      <c r="D6" s="4">
        <v>5968</v>
      </c>
      <c r="E6" s="4">
        <f t="shared" si="2"/>
        <v>12217</v>
      </c>
      <c r="F6" s="5">
        <f t="shared" si="0"/>
        <v>-2.172318495472164</v>
      </c>
      <c r="G6" s="5">
        <f t="shared" si="1"/>
        <v>2.07463542662472</v>
      </c>
      <c r="H6" s="1"/>
    </row>
    <row r="7" spans="2:8" ht="15">
      <c r="B7" s="3" t="s">
        <v>7</v>
      </c>
      <c r="C7" s="4">
        <v>7531</v>
      </c>
      <c r="D7" s="4">
        <v>7042</v>
      </c>
      <c r="E7" s="4">
        <f t="shared" si="2"/>
        <v>14573</v>
      </c>
      <c r="F7" s="5">
        <f t="shared" si="0"/>
        <v>-2.6179757704274067</v>
      </c>
      <c r="G7" s="5">
        <f t="shared" si="1"/>
        <v>2.4479863730380824</v>
      </c>
      <c r="H7" s="1"/>
    </row>
    <row r="8" spans="2:8" ht="15">
      <c r="B8" s="3" t="s">
        <v>8</v>
      </c>
      <c r="C8" s="4">
        <v>13095</v>
      </c>
      <c r="D8" s="4">
        <v>11576</v>
      </c>
      <c r="E8" s="4">
        <f t="shared" si="2"/>
        <v>24671</v>
      </c>
      <c r="F8" s="5">
        <f t="shared" si="0"/>
        <v>-4.552170058922705</v>
      </c>
      <c r="G8" s="5">
        <f t="shared" si="1"/>
        <v>4.024125284619262</v>
      </c>
      <c r="H8" s="1"/>
    </row>
    <row r="9" spans="2:8" ht="15">
      <c r="B9" s="3" t="s">
        <v>9</v>
      </c>
      <c r="C9" s="4">
        <v>15565</v>
      </c>
      <c r="D9" s="4">
        <v>14378</v>
      </c>
      <c r="E9" s="4">
        <f t="shared" si="2"/>
        <v>29943</v>
      </c>
      <c r="F9" s="5">
        <f t="shared" si="0"/>
        <v>-5.410807710357534</v>
      </c>
      <c r="G9" s="5">
        <f t="shared" si="1"/>
        <v>4.998174960457477</v>
      </c>
      <c r="H9" s="1"/>
    </row>
    <row r="10" spans="2:8" ht="15">
      <c r="B10" s="3" t="s">
        <v>10</v>
      </c>
      <c r="C10" s="4">
        <v>15953</v>
      </c>
      <c r="D10" s="4">
        <v>14557</v>
      </c>
      <c r="E10" s="4">
        <f t="shared" si="2"/>
        <v>30510</v>
      </c>
      <c r="F10" s="5">
        <f t="shared" si="0"/>
        <v>-5.545686823214503</v>
      </c>
      <c r="G10" s="5">
        <f t="shared" si="1"/>
        <v>5.060400118193037</v>
      </c>
      <c r="H10" s="1"/>
    </row>
    <row r="11" spans="2:8" ht="15">
      <c r="B11" s="3" t="s">
        <v>11</v>
      </c>
      <c r="C11" s="4">
        <v>14771</v>
      </c>
      <c r="D11" s="4">
        <v>14144</v>
      </c>
      <c r="E11" s="4">
        <f t="shared" si="2"/>
        <v>28915</v>
      </c>
      <c r="F11" s="5">
        <f t="shared" si="0"/>
        <v>-5.1347922062120865</v>
      </c>
      <c r="G11" s="5">
        <f t="shared" si="1"/>
        <v>4.916830340847861</v>
      </c>
      <c r="H11" s="1"/>
    </row>
    <row r="12" spans="2:8" ht="15">
      <c r="B12" s="3" t="s">
        <v>12</v>
      </c>
      <c r="C12" s="4">
        <v>13468</v>
      </c>
      <c r="D12" s="4">
        <v>12821</v>
      </c>
      <c r="E12" s="4">
        <f t="shared" si="2"/>
        <v>26289</v>
      </c>
      <c r="F12" s="5">
        <f t="shared" si="0"/>
        <v>-4.6818347730867504</v>
      </c>
      <c r="G12" s="5">
        <f t="shared" si="1"/>
        <v>4.456920376131959</v>
      </c>
      <c r="H12" s="1"/>
    </row>
    <row r="13" spans="2:8" ht="15">
      <c r="B13" s="3" t="s">
        <v>13</v>
      </c>
      <c r="C13" s="4">
        <v>10800</v>
      </c>
      <c r="D13" s="4">
        <v>10218</v>
      </c>
      <c r="E13" s="4">
        <f t="shared" si="2"/>
        <v>21018</v>
      </c>
      <c r="F13" s="5">
        <f t="shared" si="0"/>
        <v>-3.754367058905324</v>
      </c>
      <c r="G13" s="5">
        <f t="shared" si="1"/>
        <v>3.5520483896198702</v>
      </c>
      <c r="H13" s="1"/>
    </row>
    <row r="14" spans="2:8" ht="15">
      <c r="B14" s="3" t="s">
        <v>14</v>
      </c>
      <c r="C14" s="4">
        <v>9511</v>
      </c>
      <c r="D14" s="4">
        <v>9485</v>
      </c>
      <c r="E14" s="4">
        <f t="shared" si="2"/>
        <v>18996</v>
      </c>
      <c r="F14" s="5">
        <f t="shared" si="0"/>
        <v>-3.306276397893383</v>
      </c>
      <c r="G14" s="5">
        <f t="shared" si="1"/>
        <v>3.297238106825648</v>
      </c>
      <c r="H14" s="1"/>
    </row>
    <row r="15" spans="2:8" ht="15">
      <c r="B15" s="3" t="s">
        <v>15</v>
      </c>
      <c r="C15" s="4">
        <v>7846</v>
      </c>
      <c r="D15" s="4">
        <v>8278</v>
      </c>
      <c r="E15" s="4">
        <f t="shared" si="2"/>
        <v>16124</v>
      </c>
      <c r="F15" s="5">
        <f t="shared" si="0"/>
        <v>-2.727478142978812</v>
      </c>
      <c r="G15" s="5">
        <f t="shared" si="1"/>
        <v>2.877652825335025</v>
      </c>
      <c r="H15" s="1"/>
    </row>
    <row r="16" spans="2:8" ht="15">
      <c r="B16" s="3" t="s">
        <v>16</v>
      </c>
      <c r="C16" s="4">
        <v>5913</v>
      </c>
      <c r="D16" s="4">
        <v>6735</v>
      </c>
      <c r="E16" s="4">
        <f t="shared" si="2"/>
        <v>12648</v>
      </c>
      <c r="F16" s="5">
        <f t="shared" si="0"/>
        <v>-2.055515964750665</v>
      </c>
      <c r="G16" s="5">
        <f t="shared" si="1"/>
        <v>2.3412650131229036</v>
      </c>
      <c r="H16" s="1"/>
    </row>
    <row r="17" spans="2:8" ht="15">
      <c r="B17" s="3" t="s">
        <v>17</v>
      </c>
      <c r="C17" s="4">
        <v>4747</v>
      </c>
      <c r="D17" s="4">
        <v>5340</v>
      </c>
      <c r="E17" s="4">
        <f t="shared" si="2"/>
        <v>10087</v>
      </c>
      <c r="F17" s="5">
        <f t="shared" si="0"/>
        <v>-1.6501833730207012</v>
      </c>
      <c r="G17" s="5">
        <f t="shared" si="1"/>
        <v>1.8563259346809657</v>
      </c>
      <c r="H17" s="1"/>
    </row>
    <row r="18" spans="2:8" ht="15">
      <c r="B18" s="3" t="s">
        <v>18</v>
      </c>
      <c r="C18" s="4">
        <v>3370</v>
      </c>
      <c r="D18" s="4">
        <v>4158</v>
      </c>
      <c r="E18" s="4">
        <f t="shared" si="2"/>
        <v>7528</v>
      </c>
      <c r="F18" s="5">
        <f t="shared" si="0"/>
        <v>-1.1715015730102725</v>
      </c>
      <c r="G18" s="5">
        <f t="shared" si="1"/>
        <v>1.4454313176785496</v>
      </c>
      <c r="H18" s="1"/>
    </row>
    <row r="19" spans="2:8" ht="15">
      <c r="B19" s="3" t="s">
        <v>19</v>
      </c>
      <c r="C19" s="4">
        <v>2290</v>
      </c>
      <c r="D19" s="4">
        <v>2858</v>
      </c>
      <c r="E19" s="4">
        <f t="shared" si="2"/>
        <v>5148</v>
      </c>
      <c r="F19" s="5">
        <f t="shared" si="0"/>
        <v>-0.79606486711974</v>
      </c>
      <c r="G19" s="5">
        <f t="shared" si="1"/>
        <v>0.9935167642917978</v>
      </c>
      <c r="H19" s="1"/>
    </row>
    <row r="20" spans="2:8" ht="15">
      <c r="B20" s="3" t="s">
        <v>20</v>
      </c>
      <c r="C20" s="4">
        <v>2912</v>
      </c>
      <c r="D20" s="4">
        <v>4140</v>
      </c>
      <c r="E20" s="4">
        <f t="shared" si="2"/>
        <v>7052</v>
      </c>
      <c r="F20" s="5">
        <f t="shared" si="0"/>
        <v>-1.0122885995863244</v>
      </c>
      <c r="G20" s="5">
        <f t="shared" si="1"/>
        <v>1.439174039247041</v>
      </c>
      <c r="H20" s="1"/>
    </row>
    <row r="21" spans="2:8" ht="15">
      <c r="B21" s="6" t="s">
        <v>21</v>
      </c>
      <c r="C21" s="7">
        <f>SUM(C4:C20)</f>
        <v>145292</v>
      </c>
      <c r="D21" s="7">
        <f>SUM(D4:D20)</f>
        <v>142373</v>
      </c>
      <c r="E21" s="7">
        <f t="shared" si="2"/>
        <v>287665</v>
      </c>
      <c r="F21" s="8">
        <f t="shared" si="0"/>
        <v>-50.50736099282151</v>
      </c>
      <c r="G21" s="8">
        <f t="shared" si="1"/>
        <v>49.49263900717849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286</v>
      </c>
      <c r="D4" s="4">
        <v>285</v>
      </c>
      <c r="E4" s="4">
        <v>750</v>
      </c>
      <c r="F4" s="5">
        <f aca="true" t="shared" si="0" ref="F4:F21">(C4*100/$E$21)*-1</f>
        <v>-0.8333090527665278</v>
      </c>
      <c r="G4" s="5">
        <f aca="true" t="shared" si="1" ref="G4:G21">D4*100/$E$21</f>
        <v>0.8303953847498616</v>
      </c>
      <c r="H4" s="1"/>
    </row>
    <row r="5" spans="2:8" ht="15">
      <c r="B5" s="3" t="s">
        <v>5</v>
      </c>
      <c r="C5" s="4">
        <v>539</v>
      </c>
      <c r="D5" s="4">
        <v>537</v>
      </c>
      <c r="E5" s="4">
        <v>1257</v>
      </c>
      <c r="F5" s="5">
        <f t="shared" si="0"/>
        <v>-1.5704670609830715</v>
      </c>
      <c r="G5" s="5">
        <f t="shared" si="1"/>
        <v>1.5646397249497392</v>
      </c>
      <c r="H5" s="1"/>
    </row>
    <row r="6" spans="2:8" ht="15">
      <c r="B6" s="3" t="s">
        <v>6</v>
      </c>
      <c r="C6" s="4">
        <v>988</v>
      </c>
      <c r="D6" s="4">
        <v>914</v>
      </c>
      <c r="E6" s="4">
        <v>1056</v>
      </c>
      <c r="F6" s="5">
        <f t="shared" si="0"/>
        <v>-2.878704000466187</v>
      </c>
      <c r="G6" s="5">
        <f t="shared" si="1"/>
        <v>2.6630925672328893</v>
      </c>
      <c r="H6" s="1"/>
    </row>
    <row r="7" spans="2:8" ht="15">
      <c r="B7" s="3" t="s">
        <v>7</v>
      </c>
      <c r="C7" s="4">
        <v>1304</v>
      </c>
      <c r="D7" s="4">
        <v>1286</v>
      </c>
      <c r="E7" s="4">
        <v>2438</v>
      </c>
      <c r="F7" s="5">
        <f t="shared" si="0"/>
        <v>-3.7994230937327003</v>
      </c>
      <c r="G7" s="5">
        <f t="shared" si="1"/>
        <v>3.7469770694327087</v>
      </c>
      <c r="H7" s="1"/>
    </row>
    <row r="8" spans="2:8" ht="15">
      <c r="B8" s="3" t="s">
        <v>8</v>
      </c>
      <c r="C8" s="4">
        <v>1493</v>
      </c>
      <c r="D8" s="4">
        <v>1428</v>
      </c>
      <c r="E8" s="4">
        <v>817</v>
      </c>
      <c r="F8" s="5">
        <f t="shared" si="0"/>
        <v>-4.350106348882608</v>
      </c>
      <c r="G8" s="5">
        <f t="shared" si="1"/>
        <v>4.160717927799307</v>
      </c>
      <c r="H8" s="1"/>
    </row>
    <row r="9" spans="2:8" ht="15">
      <c r="B9" s="3" t="s">
        <v>9</v>
      </c>
      <c r="C9" s="4">
        <v>300</v>
      </c>
      <c r="D9" s="4">
        <v>328</v>
      </c>
      <c r="E9" s="4">
        <v>578</v>
      </c>
      <c r="F9" s="5">
        <f t="shared" si="0"/>
        <v>-0.8741004049998543</v>
      </c>
      <c r="G9" s="5">
        <f t="shared" si="1"/>
        <v>0.9556831094665074</v>
      </c>
      <c r="H9" s="1"/>
    </row>
    <row r="10" spans="2:8" ht="15">
      <c r="B10" s="3" t="s">
        <v>10</v>
      </c>
      <c r="C10" s="4">
        <v>333</v>
      </c>
      <c r="D10" s="4">
        <v>439</v>
      </c>
      <c r="E10" s="4">
        <v>1002</v>
      </c>
      <c r="F10" s="5">
        <f t="shared" si="0"/>
        <v>-0.9702514495498383</v>
      </c>
      <c r="G10" s="5">
        <f t="shared" si="1"/>
        <v>1.2791002593164535</v>
      </c>
      <c r="H10" s="1"/>
    </row>
    <row r="11" spans="2:8" ht="15">
      <c r="B11" s="3" t="s">
        <v>11</v>
      </c>
      <c r="C11" s="4">
        <v>471</v>
      </c>
      <c r="D11" s="4">
        <v>748</v>
      </c>
      <c r="E11" s="4">
        <v>1682</v>
      </c>
      <c r="F11" s="5">
        <f t="shared" si="0"/>
        <v>-1.3723376358497712</v>
      </c>
      <c r="G11" s="5">
        <f t="shared" si="1"/>
        <v>2.1794236764663033</v>
      </c>
      <c r="H11" s="1"/>
    </row>
    <row r="12" spans="2:8" ht="15">
      <c r="B12" s="3" t="s">
        <v>12</v>
      </c>
      <c r="C12" s="4">
        <v>747</v>
      </c>
      <c r="D12" s="4">
        <v>1156</v>
      </c>
      <c r="E12" s="4">
        <v>2604</v>
      </c>
      <c r="F12" s="5">
        <f t="shared" si="0"/>
        <v>-2.1765100084496374</v>
      </c>
      <c r="G12" s="5">
        <f t="shared" si="1"/>
        <v>3.3682002272661054</v>
      </c>
      <c r="H12" s="1"/>
    </row>
    <row r="13" spans="2:8" ht="15">
      <c r="B13" s="3" t="s">
        <v>13</v>
      </c>
      <c r="C13" s="4">
        <v>1059</v>
      </c>
      <c r="D13" s="4">
        <v>1715</v>
      </c>
      <c r="E13" s="4">
        <v>3455</v>
      </c>
      <c r="F13" s="5">
        <f t="shared" si="0"/>
        <v>-3.0855744296494856</v>
      </c>
      <c r="G13" s="5">
        <f t="shared" si="1"/>
        <v>4.9969406485825</v>
      </c>
      <c r="H13" s="1"/>
    </row>
    <row r="14" spans="2:8" ht="15">
      <c r="B14" s="3" t="s">
        <v>14</v>
      </c>
      <c r="C14" s="4">
        <v>1425</v>
      </c>
      <c r="D14" s="4">
        <v>2141</v>
      </c>
      <c r="E14" s="4">
        <v>3795</v>
      </c>
      <c r="F14" s="5">
        <f t="shared" si="0"/>
        <v>-4.151976923749308</v>
      </c>
      <c r="G14" s="5">
        <f t="shared" si="1"/>
        <v>6.238163223682293</v>
      </c>
      <c r="H14" s="1"/>
    </row>
    <row r="15" spans="2:8" ht="15">
      <c r="B15" s="3" t="s">
        <v>15</v>
      </c>
      <c r="C15" s="4">
        <v>1562</v>
      </c>
      <c r="D15" s="4">
        <v>2234</v>
      </c>
      <c r="E15" s="4">
        <v>3318</v>
      </c>
      <c r="F15" s="5">
        <f t="shared" si="0"/>
        <v>-4.551149442032575</v>
      </c>
      <c r="G15" s="5">
        <f t="shared" si="1"/>
        <v>6.509134349232249</v>
      </c>
      <c r="H15" s="1"/>
    </row>
    <row r="16" spans="2:8" ht="15">
      <c r="B16" s="3" t="s">
        <v>16</v>
      </c>
      <c r="C16" s="4">
        <v>1403</v>
      </c>
      <c r="D16" s="4">
        <v>1886</v>
      </c>
      <c r="E16" s="4">
        <v>3199</v>
      </c>
      <c r="F16" s="5">
        <f t="shared" si="0"/>
        <v>-4.087876227382652</v>
      </c>
      <c r="G16" s="5">
        <f t="shared" si="1"/>
        <v>5.4951778794324175</v>
      </c>
      <c r="H16" s="1"/>
    </row>
    <row r="17" spans="2:8" ht="15">
      <c r="B17" s="3" t="s">
        <v>17</v>
      </c>
      <c r="C17" s="4">
        <v>1329</v>
      </c>
      <c r="D17" s="4">
        <v>1742</v>
      </c>
      <c r="E17" s="4">
        <v>2232</v>
      </c>
      <c r="F17" s="5">
        <f t="shared" si="0"/>
        <v>-3.8722647941493546</v>
      </c>
      <c r="G17" s="5">
        <f t="shared" si="1"/>
        <v>5.075609685032488</v>
      </c>
      <c r="H17" s="1"/>
    </row>
    <row r="18" spans="2:8" ht="15">
      <c r="B18" s="3" t="s">
        <v>18</v>
      </c>
      <c r="C18" s="4">
        <v>940</v>
      </c>
      <c r="D18" s="4">
        <v>1211</v>
      </c>
      <c r="E18" s="4">
        <v>1331</v>
      </c>
      <c r="F18" s="5">
        <f t="shared" si="0"/>
        <v>-2.73884793566621</v>
      </c>
      <c r="G18" s="5">
        <f t="shared" si="1"/>
        <v>3.528451968182745</v>
      </c>
      <c r="H18" s="1"/>
    </row>
    <row r="19" spans="2:8" ht="15">
      <c r="B19" s="3" t="s">
        <v>19</v>
      </c>
      <c r="C19" s="4">
        <v>493</v>
      </c>
      <c r="D19" s="4">
        <v>695</v>
      </c>
      <c r="E19" s="4">
        <v>570</v>
      </c>
      <c r="F19" s="5">
        <f t="shared" si="0"/>
        <v>-1.4364383322164274</v>
      </c>
      <c r="G19" s="5">
        <f t="shared" si="1"/>
        <v>2.024999271582996</v>
      </c>
      <c r="H19" s="1"/>
    </row>
    <row r="20" spans="2:8" ht="15">
      <c r="B20" s="3" t="s">
        <v>20</v>
      </c>
      <c r="C20" s="4">
        <v>342</v>
      </c>
      <c r="D20" s="4">
        <v>562</v>
      </c>
      <c r="E20" s="4">
        <v>561</v>
      </c>
      <c r="F20" s="5">
        <f t="shared" si="0"/>
        <v>-0.9964744616998339</v>
      </c>
      <c r="G20" s="5">
        <f t="shared" si="1"/>
        <v>1.6374814253663939</v>
      </c>
      <c r="H20" s="1"/>
    </row>
    <row r="21" spans="2:8" ht="15">
      <c r="B21" s="6" t="s">
        <v>21</v>
      </c>
      <c r="C21" s="7">
        <f>SUM(C4:C20)</f>
        <v>15014</v>
      </c>
      <c r="D21" s="7">
        <f>SUM(D4:D20)</f>
        <v>19307</v>
      </c>
      <c r="E21" s="7">
        <f>SUM(C21:D21)</f>
        <v>34321</v>
      </c>
      <c r="F21" s="8">
        <f t="shared" si="0"/>
        <v>-43.74581160222604</v>
      </c>
      <c r="G21" s="8">
        <f t="shared" si="1"/>
        <v>56.25418839777396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2021-10-05T21:08:51Z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