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Historico" sheetId="1" r:id="rId1"/>
    <sheet name="motor" sheetId="2" state="hidden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<sst xmlns="http://schemas.openxmlformats.org/spreadsheetml/2006/main" count="116" uniqueCount="32">
  <si>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</si>
  <si>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</si>
  <si>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</si>
  <si>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</si>
  <si>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</si>
  <si>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</si>
  <si>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</si>
  <si>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</si>
  <si>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</si>
  <si>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</si>
  <si>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</si>
  <si>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</si>
  <si>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</si>
  <si>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</si>
  <si>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</si>
  <si>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</si>
  <si>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</si>
  <si>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</si>
  <si>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</si>
  <si>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</si>
  <si>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</si>
  <si>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</si>
  <si>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</si>
  <si>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</si>
  <si>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</si>
  <si>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</si>
  <si>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</si>
  <si>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</si>
  <si>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</si>
  <si>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</si>
  <si>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</si>
  <si>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2013 A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</si>
</sst>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9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0" fillId="2" borderId="10" xfId="0" applyFont="1" applyFill="1" applyBorder="1" applyAlignment="1" applyProtection="1">
      <alignment horizontal="center"/>
      <protection hidden="1" locked="0"/>
    </xf>
    <xf numFmtId="0" fontId="39" fillId="33" borderId="10" xfId="0" applyFont="1" applyFill="1" applyBorder="1" applyAlignment="1" applyProtection="1">
      <alignment horizontal="center"/>
      <protection hidden="1" locked="0"/>
    </xf>
    <xf numFmtId="0" fontId="41" fillId="2" borderId="11" xfId="0" applyFont="1" applyFill="1" applyBorder="1" applyAlignment="1">
      <alignment vertical="center" wrapText="1"/>
    </xf>
    <xf numFmtId="165" fontId="41" fillId="2" borderId="10" xfId="47" applyNumberFormat="1" applyFont="1" applyFill="1" applyBorder="1" applyAlignment="1">
      <alignment vertical="center" wrapText="1"/>
    </xf>
    <xf numFmtId="165" fontId="5" fillId="2" borderId="12" xfId="47" applyNumberFormat="1" applyFont="1" applyFill="1" applyBorder="1" applyAlignment="1">
      <alignment horizontal="right" vertical="center" wrapText="1"/>
    </xf>
    <xf numFmtId="165" fontId="5" fillId="2" borderId="10" xfId="47" applyNumberFormat="1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 applyProtection="1">
      <alignment vertical="center" wrapText="1"/>
      <protection hidden="1" locked="0"/>
    </xf>
    <xf numFmtId="165" fontId="42" fillId="33" borderId="17" xfId="47" applyNumberFormat="1" applyFont="1" applyFill="1" applyBorder="1" applyAlignment="1" applyProtection="1">
      <alignment vertical="center"/>
      <protection hidden="1" locked="0"/>
    </xf>
    <xf numFmtId="165" fontId="42" fillId="33" borderId="18" xfId="47" applyNumberFormat="1" applyFont="1" applyFill="1" applyBorder="1" applyAlignment="1" applyProtection="1">
      <alignment vertical="center"/>
      <protection hidden="1" locked="0"/>
    </xf>
    <xf numFmtId="165" fontId="41" fillId="8" borderId="10" xfId="47" applyNumberFormat="1" applyFont="1" applyFill="1" applyBorder="1" applyAlignment="1">
      <alignment vertical="center" wrapText="1"/>
    </xf>
    <xf numFmtId="165" fontId="5" fillId="8" borderId="10" xfId="47" applyNumberFormat="1" applyFont="1" applyFill="1" applyBorder="1" applyAlignment="1">
      <alignment horizontal="right" vertical="center" wrapText="1"/>
    </xf>
    <xf numFmtId="0" fontId="41" fillId="8" borderId="19" xfId="0" applyFont="1" applyFill="1" applyBorder="1" applyAlignment="1">
      <alignment vertical="center" wrapText="1"/>
    </xf>
    <xf numFmtId="165" fontId="41" fillId="8" borderId="20" xfId="47" applyNumberFormat="1" applyFont="1" applyFill="1" applyBorder="1" applyAlignment="1">
      <alignment vertical="center" wrapText="1"/>
    </xf>
    <xf numFmtId="165" fontId="5" fillId="8" borderId="20" xfId="47" applyNumberFormat="1" applyFont="1" applyFill="1" applyBorder="1" applyAlignment="1">
      <alignment horizontal="right" vertical="center" wrapText="1"/>
    </xf>
    <xf numFmtId="165" fontId="5" fillId="8" borderId="21" xfId="47" applyNumberFormat="1" applyFont="1" applyFill="1" applyBorder="1" applyAlignment="1">
      <alignment horizontal="right" vertical="center" wrapText="1"/>
    </xf>
    <xf numFmtId="0" fontId="41" fillId="8" borderId="11" xfId="0" applyFont="1" applyFill="1" applyBorder="1" applyAlignment="1">
      <alignment vertical="center" wrapText="1"/>
    </xf>
    <xf numFmtId="165" fontId="5" fillId="8" borderId="12" xfId="47" applyNumberFormat="1" applyFont="1" applyFill="1" applyBorder="1" applyAlignment="1">
      <alignment horizontal="right" vertical="center" wrapText="1"/>
    </xf>
    <xf numFmtId="0" fontId="43" fillId="8" borderId="11" xfId="0" applyFont="1" applyFill="1" applyBorder="1" applyAlignment="1">
      <alignment vertical="center" wrapText="1"/>
    </xf>
    <xf numFmtId="0" fontId="41" fillId="2" borderId="22" xfId="0" applyFont="1" applyFill="1" applyBorder="1" applyAlignment="1">
      <alignment vertical="center" wrapText="1"/>
    </xf>
    <xf numFmtId="165" fontId="41" fillId="2" borderId="23" xfId="47" applyNumberFormat="1" applyFont="1" applyFill="1" applyBorder="1" applyAlignment="1">
      <alignment vertical="center" wrapText="1"/>
    </xf>
    <xf numFmtId="165" fontId="5" fillId="2" borderId="23" xfId="47" applyNumberFormat="1" applyFont="1" applyFill="1" applyBorder="1" applyAlignment="1">
      <alignment horizontal="right" vertical="center" wrapText="1"/>
    </xf>
    <xf numFmtId="165" fontId="5" fillId="2" borderId="24" xfId="47" applyNumberFormat="1" applyFont="1" applyFill="1" applyBorder="1" applyAlignment="1">
      <alignment horizontal="right" vertical="center" wrapText="1"/>
    </xf>
    <xf numFmtId="0" fontId="30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7775"/>
          <c:h val="0.969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2015</c:v>
                  </c:pt>
                  <c:pt idx="13">
                    <c:v>2016</c:v>
                  </c:pt>
                  <c:pt idx="26">
                    <c:v>2017</c:v>
                  </c:pt>
                  <c:pt idx="39">
                    <c:v>2018</c:v>
                  </c:pt>
                  <c:pt idx="52">
                    <c:v>2019</c:v>
                  </c:pt>
                  <c:pt idx="65">
                    <c:v>2020</c:v>
                  </c:pt>
                  <c:pt idx="78">
                    <c:v>2021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1133131</c:v>
                </c:pt>
                <c:pt idx="1">
                  <c:v>1138527</c:v>
                </c:pt>
                <c:pt idx="2">
                  <c:v>1136078</c:v>
                </c:pt>
                <c:pt idx="3">
                  <c:v>1131981</c:v>
                </c:pt>
                <c:pt idx="4">
                  <c:v>1136202</c:v>
                </c:pt>
                <c:pt idx="5">
                  <c:v>1129397</c:v>
                </c:pt>
                <c:pt idx="6">
                  <c:v>1130335</c:v>
                </c:pt>
                <c:pt idx="7">
                  <c:v>1132018</c:v>
                </c:pt>
                <c:pt idx="8">
                  <c:v>1131117</c:v>
                </c:pt>
                <c:pt idx="9">
                  <c:v>1124811</c:v>
                </c:pt>
                <c:pt idx="10">
                  <c:v>1130483</c:v>
                </c:pt>
                <c:pt idx="11">
                  <c:v>1131820</c:v>
                </c:pt>
                <c:pt idx="13">
                  <c:v>1136792</c:v>
                </c:pt>
                <c:pt idx="14">
                  <c:v>1144218</c:v>
                </c:pt>
                <c:pt idx="15">
                  <c:v>1144028</c:v>
                </c:pt>
                <c:pt idx="16">
                  <c:v>1145197</c:v>
                </c:pt>
                <c:pt idx="17">
                  <c:v>1135567</c:v>
                </c:pt>
                <c:pt idx="18">
                  <c:v>1129987</c:v>
                </c:pt>
                <c:pt idx="19">
                  <c:v>1131716</c:v>
                </c:pt>
                <c:pt idx="20">
                  <c:v>1128153</c:v>
                </c:pt>
                <c:pt idx="21">
                  <c:v>1125793</c:v>
                </c:pt>
                <c:pt idx="22">
                  <c:v>1127015</c:v>
                </c:pt>
                <c:pt idx="23">
                  <c:v>1137645</c:v>
                </c:pt>
                <c:pt idx="24">
                  <c:v>1137123</c:v>
                </c:pt>
                <c:pt idx="26">
                  <c:v>1141191</c:v>
                </c:pt>
                <c:pt idx="27">
                  <c:v>1136071</c:v>
                </c:pt>
                <c:pt idx="28">
                  <c:v>1136231</c:v>
                </c:pt>
                <c:pt idx="29">
                  <c:v>1133241</c:v>
                </c:pt>
                <c:pt idx="30">
                  <c:v>1130256</c:v>
                </c:pt>
                <c:pt idx="31">
                  <c:v>1128487</c:v>
                </c:pt>
                <c:pt idx="32">
                  <c:v>1119638</c:v>
                </c:pt>
                <c:pt idx="33">
                  <c:v>1119248</c:v>
                </c:pt>
                <c:pt idx="34">
                  <c:v>1123759</c:v>
                </c:pt>
                <c:pt idx="35">
                  <c:v>1121109</c:v>
                </c:pt>
                <c:pt idx="36">
                  <c:v>1127901</c:v>
                </c:pt>
                <c:pt idx="37">
                  <c:v>1133207</c:v>
                </c:pt>
                <c:pt idx="39">
                  <c:v>1134870</c:v>
                </c:pt>
                <c:pt idx="40">
                  <c:v>1134867</c:v>
                </c:pt>
                <c:pt idx="41">
                  <c:v>1137883</c:v>
                </c:pt>
                <c:pt idx="42">
                  <c:v>1135472</c:v>
                </c:pt>
                <c:pt idx="43">
                  <c:v>1138366</c:v>
                </c:pt>
                <c:pt idx="44">
                  <c:v>1136670</c:v>
                </c:pt>
                <c:pt idx="45">
                  <c:v>1139973</c:v>
                </c:pt>
                <c:pt idx="46">
                  <c:v>1138638</c:v>
                </c:pt>
                <c:pt idx="47">
                  <c:v>1140555</c:v>
                </c:pt>
                <c:pt idx="48">
                  <c:v>1143728</c:v>
                </c:pt>
                <c:pt idx="49">
                  <c:v>1142717</c:v>
                </c:pt>
                <c:pt idx="50">
                  <c:v>1142453</c:v>
                </c:pt>
                <c:pt idx="52">
                  <c:v>1144399</c:v>
                </c:pt>
                <c:pt idx="53">
                  <c:v>1145481</c:v>
                </c:pt>
                <c:pt idx="54">
                  <c:v>1143070</c:v>
                </c:pt>
                <c:pt idx="55">
                  <c:v>1140963</c:v>
                </c:pt>
                <c:pt idx="56">
                  <c:v>1138468</c:v>
                </c:pt>
                <c:pt idx="57">
                  <c:v>1136863</c:v>
                </c:pt>
                <c:pt idx="58">
                  <c:v>1128775</c:v>
                </c:pt>
                <c:pt idx="59">
                  <c:v>1126895</c:v>
                </c:pt>
                <c:pt idx="60">
                  <c:v>1128597</c:v>
                </c:pt>
                <c:pt idx="61">
                  <c:v>1127797</c:v>
                </c:pt>
                <c:pt idx="62">
                  <c:v>1127998</c:v>
                </c:pt>
                <c:pt idx="63">
                  <c:v>1127850</c:v>
                </c:pt>
                <c:pt idx="65">
                  <c:v>1129707</c:v>
                </c:pt>
                <c:pt idx="66">
                  <c:v>1136567</c:v>
                </c:pt>
                <c:pt idx="67">
                  <c:v>1138085</c:v>
                </c:pt>
                <c:pt idx="68">
                  <c:v>1139976</c:v>
                </c:pt>
                <c:pt idx="69">
                  <c:v>1145188</c:v>
                </c:pt>
                <c:pt idx="70">
                  <c:v>1146057</c:v>
                </c:pt>
                <c:pt idx="71">
                  <c:v>1149195</c:v>
                </c:pt>
                <c:pt idx="72">
                  <c:v>1144291</c:v>
                </c:pt>
                <c:pt idx="73">
                  <c:v>1144862</c:v>
                </c:pt>
                <c:pt idx="74">
                  <c:v>1146185</c:v>
                </c:pt>
                <c:pt idx="75">
                  <c:v>1144975</c:v>
                </c:pt>
                <c:pt idx="76">
                  <c:v>1144954</c:v>
                </c:pt>
                <c:pt idx="78">
                  <c:v>1147158</c:v>
                </c:pt>
                <c:pt idx="79">
                  <c:v>1147915</c:v>
                </c:pt>
                <c:pt idx="80">
                  <c:v>1145846</c:v>
                </c:pt>
                <c:pt idx="81">
                  <c:v>1145869</c:v>
                </c:pt>
                <c:pt idx="82">
                  <c:v>1145753</c:v>
                </c:pt>
              </c:numCache>
            </c:numRef>
          </c:val>
        </c:ser>
        <c:axId val="62048176"/>
        <c:axId val="21562673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1136202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1135567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1130256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1138366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1138468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1145188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1145753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62048176"/>
        <c:axId val="21562673"/>
      </c:lineChart>
      <c:catAx>
        <c:axId val="620481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562673"/>
        <c:crosses val="autoZero"/>
        <c:auto val="1"/>
        <c:lblOffset val="100"/>
        <c:tickLblSkip val="2"/>
        <c:noMultiLvlLbl val="0"/>
      </c:catAx>
      <c:valAx>
        <c:axId val="21562673"/>
        <c:scaling>
          <c:orientation val="minMax"/>
        </c:scaling>
        <c:axPos val="l"/>
        <c:delete val="1"/>
        <c:majorTickMark val="out"/>
        <c:minorTickMark val="none"/>
        <c:tickLblPos val="none"/>
        <c:crossAx val="62048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0.7695</cdr:y>
    </cdr:from>
    <cdr:to>
      <cdr:x>0.1105</cdr:x>
      <cdr:y>0.80925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7622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6cee2413-1287-4845-8e2d-d3af2a7f95a1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1,135,184</a:t>
          </a:fld>
        </a:p>
      </cdr:txBody>
    </cdr:sp>
  </cdr:relSizeAnchor>
  <cdr:relSizeAnchor xmlns:cdr="http://schemas.openxmlformats.org/drawingml/2006/chartDrawing">
    <cdr:from>
      <cdr:x>0.17025</cdr:x>
      <cdr:y>0.7695</cdr:y>
    </cdr:from>
    <cdr:to>
      <cdr:x>0.25125</cdr:x>
      <cdr:y>0.80925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59067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fe0529a4-a858-409f-b311-e27be96ad028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1,141,160</a:t>
          </a:fld>
        </a:p>
      </cdr:txBody>
    </cdr:sp>
  </cdr:relSizeAnchor>
  <cdr:relSizeAnchor xmlns:cdr="http://schemas.openxmlformats.org/drawingml/2006/chartDrawing">
    <cdr:from>
      <cdr:x>0.314</cdr:x>
      <cdr:y>0.7695</cdr:y>
    </cdr:from>
    <cdr:to>
      <cdr:x>0.396</cdr:x>
      <cdr:y>0.80925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294322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800949f2-d341-4854-8c44-ef7f55cd9511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1,135,398</a:t>
          </a:fld>
        </a:p>
      </cdr:txBody>
    </cdr:sp>
  </cdr:relSizeAnchor>
  <cdr:relSizeAnchor xmlns:cdr="http://schemas.openxmlformats.org/drawingml/2006/chartDrawing">
    <cdr:from>
      <cdr:x>0.45475</cdr:x>
      <cdr:y>0.7695</cdr:y>
    </cdr:from>
    <cdr:to>
      <cdr:x>0.53575</cdr:x>
      <cdr:y>0.80925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267200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6b2a50c5-aa89-42a8-b8c9-042e6789b0d3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1,136,292</a:t>
          </a:fld>
        </a:p>
      </cdr:txBody>
    </cdr:sp>
  </cdr:relSizeAnchor>
  <cdr:relSizeAnchor xmlns:cdr="http://schemas.openxmlformats.org/drawingml/2006/chartDrawing">
    <cdr:from>
      <cdr:x>0.72925</cdr:x>
      <cdr:y>0.7695</cdr:y>
    </cdr:from>
    <cdr:to>
      <cdr:x>0.829</cdr:x>
      <cdr:y>0.81275</cdr:y>
    </cdr:to>
    <cdr:sp textlink="motor!$G$10">
      <cdr:nvSpPr>
        <cdr:cNvPr id="5" name="1 CuadroTexto"/>
        <cdr:cNvSpPr txBox="1">
          <a:spLocks noChangeArrowheads="1"/>
        </cdr:cNvSpPr>
      </cdr:nvSpPr>
      <cdr:spPr>
        <a:xfrm>
          <a:off x="68484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7bf87b41-7c02-49aa-ae47-fec8caa0be6c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1,137,905</a:t>
          </a:fld>
        </a:p>
      </cdr:txBody>
    </cdr:sp>
  </cdr:relSizeAnchor>
  <cdr:relSizeAnchor xmlns:cdr="http://schemas.openxmlformats.org/drawingml/2006/chartDrawing">
    <cdr:from>
      <cdr:x>0.5955</cdr:x>
      <cdr:y>0.7695</cdr:y>
    </cdr:from>
    <cdr:to>
      <cdr:x>0.6775</cdr:x>
      <cdr:y>0.80925</cdr:y>
    </cdr:to>
    <cdr:sp textlink="motor!$G$9">
      <cdr:nvSpPr>
        <cdr:cNvPr id="6" name="1 CuadroTexto"/>
        <cdr:cNvSpPr txBox="1">
          <a:spLocks noChangeArrowheads="1"/>
        </cdr:cNvSpPr>
      </cdr:nvSpPr>
      <cdr:spPr>
        <a:xfrm>
          <a:off x="559117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df77babe-82c9-4eee-998e-db807858a6aa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1,142,476</a:t>
          </a:fld>
        </a:p>
      </cdr:txBody>
    </cdr:sp>
  </cdr:relSizeAnchor>
  <cdr:relSizeAnchor xmlns:cdr="http://schemas.openxmlformats.org/drawingml/2006/chartDrawing">
    <cdr:from>
      <cdr:x>0.8555</cdr:x>
      <cdr:y>0.7695</cdr:y>
    </cdr:from>
    <cdr:to>
      <cdr:x>0.95525</cdr:x>
      <cdr:y>0.81275</cdr:y>
    </cdr:to>
    <cdr:sp textlink="motor!$G$11">
      <cdr:nvSpPr>
        <cdr:cNvPr id="7" name="1 CuadroTexto"/>
        <cdr:cNvSpPr txBox="1">
          <a:spLocks noChangeArrowheads="1"/>
        </cdr:cNvSpPr>
      </cdr:nvSpPr>
      <cdr:spPr>
        <a:xfrm>
          <a:off x="80295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2545e0d1-b065-40b7-baad-cc66938522d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1,146,508</a:t>
          </a:fld>
        </a:p>
      </cdr:txBody>
    </cdr:sp>
  </cdr:relSizeAnchor>
  <cdr:relSizeAnchor xmlns:cdr="http://schemas.openxmlformats.org/drawingml/2006/chartDrawing">
    <cdr:from>
      <cdr:x>0.88275</cdr:x>
      <cdr:y>0.811</cdr:y>
    </cdr:from>
    <cdr:to>
      <cdr:x>0.9825</cdr:x>
      <cdr:y>0.85425</cdr:y>
    </cdr:to>
    <cdr:sp textlink="motor!$G$13">
      <cdr:nvSpPr>
        <cdr:cNvPr id="8" name="1 CuadroTexto"/>
        <cdr:cNvSpPr txBox="1">
          <a:spLocks noChangeArrowheads="1"/>
        </cdr:cNvSpPr>
      </cdr:nvSpPr>
      <cdr:spPr>
        <a:xfrm>
          <a:off x="8286750" y="351472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8c811d85-ac5f-42eb-aa23-c2c95822a480}" type="TxLink">
            <a:rPr lang="en-US" cap="none" sz="800" b="1" i="0" u="none" baseline="0">
              <a:solidFill>
                <a:srgbClr val="FFFFFF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12</xdr:col>
      <xdr:colOff>466725</xdr:colOff>
      <xdr:row>22</xdr:row>
      <xdr:rowOff>161925</xdr:rowOff>
    </xdr:to>
    <xdr:graphicFrame>
      <xdr:nvGraphicFramePr>
        <xdr:cNvPr id="1" name="1 Gráfico"/>
        <xdr:cNvGraphicFramePr/>
      </xdr:nvGraphicFramePr>
      <xdr:xfrm>
        <a:off x="47625" y="95250"/>
        <a:ext cx="93916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U24"/>
  <sheetViews>
    <sheetView showGridLines="0" tabSelected="1" zoomScalePageLayoutView="0" workbookViewId="0" topLeftCell="A1">
      <selection activeCell="U16" sqref="U16"/>
    </sheetView>
  </sheetViews>
  <sheetFormatPr defaultColWidth="11.421875" defaultRowHeight="15" zeroHeight="1"/>
  <cols>
    <col min="12" max="12" width="8.8515625" style="0" bestFit="1" customWidth="1"/>
    <col min="13" max="13" width="8.7109375" style="0" bestFit="1" customWidth="1"/>
    <col min="14" max="14" width="8.421875" style="0" bestFit="1" customWidth="1"/>
    <col min="15" max="15" width="8.7109375" style="0" customWidth="1"/>
    <col min="16" max="21" width="8.7109375" style="0" bestFit="1" customWidth="1"/>
    <col min="22" max="22" width="10.28125" style="0" bestFit="1" customWidth="1"/>
    <col min="23" max="23" width="9.57421875" style="0" bestFit="1" customWidth="1"/>
    <col min="24" max="24" width="9.8515625" style="0" bestFit="1" customWidth="1"/>
    <col min="25" max="25" width="10.140625" style="0" bestFit="1" customWidth="1"/>
  </cols>
  <sheetData>
    <row r="1" ht="6.75" customHeight="1" thickBot="1"/>
    <row r="2" spans="14:21" ht="15.75" thickBot="1">
      <c r="N2" s="30" t="s">
        <v>31</v>
      </c>
      <c r="O2" s="31"/>
      <c r="P2" s="32"/>
      <c r="Q2" s="32"/>
      <c r="R2" s="32"/>
      <c r="S2" s="32"/>
      <c r="T2" s="32"/>
      <c r="U2" s="32"/>
    </row>
    <row r="3" spans="14:21" ht="27" customHeight="1" thickBot="1">
      <c r="N3" s="11" t="s">
        <v>17</v>
      </c>
      <c r="O3" s="12">
        <v>2015</v>
      </c>
      <c r="P3" s="12">
        <v>2016</v>
      </c>
      <c r="Q3" s="12">
        <v>2017</v>
      </c>
      <c r="R3" s="12">
        <v>2018</v>
      </c>
      <c r="S3" s="12">
        <v>2019</v>
      </c>
      <c r="T3" s="12">
        <v>2020</v>
      </c>
      <c r="U3" s="13">
        <v>2021</v>
      </c>
    </row>
    <row r="4" spans="14:21" ht="15">
      <c r="N4" s="19" t="s">
        <v>18</v>
      </c>
      <c r="O4" s="20">
        <v>1136792</v>
      </c>
      <c r="P4" s="20">
        <v>1141191</v>
      </c>
      <c r="Q4" s="21">
        <v>1134870</v>
      </c>
      <c r="R4" s="21">
        <v>1144399</v>
      </c>
      <c r="S4" s="21">
        <v>1130826</v>
      </c>
      <c r="T4" s="21">
        <v>1129707</v>
      </c>
      <c r="U4" s="22">
        <v>1147158</v>
      </c>
    </row>
    <row r="5" spans="14:21" ht="15">
      <c r="N5" s="7" t="s">
        <v>19</v>
      </c>
      <c r="O5" s="8">
        <v>1144218</v>
      </c>
      <c r="P5" s="8">
        <v>1136071</v>
      </c>
      <c r="Q5" s="10">
        <v>1134867</v>
      </c>
      <c r="R5" s="10">
        <v>1145481</v>
      </c>
      <c r="S5" s="10">
        <v>1129635</v>
      </c>
      <c r="T5" s="10">
        <v>1136567</v>
      </c>
      <c r="U5" s="9">
        <v>1147915</v>
      </c>
    </row>
    <row r="6" spans="14:21" ht="15">
      <c r="N6" s="23" t="s">
        <v>20</v>
      </c>
      <c r="O6" s="17">
        <v>1144028</v>
      </c>
      <c r="P6" s="17">
        <v>1136231</v>
      </c>
      <c r="Q6" s="18">
        <v>1137883</v>
      </c>
      <c r="R6" s="18">
        <v>1143070</v>
      </c>
      <c r="S6" s="18">
        <v>1128168</v>
      </c>
      <c r="T6" s="18">
        <v>1138085</v>
      </c>
      <c r="U6" s="24">
        <v>1145846</v>
      </c>
    </row>
    <row r="7" spans="14:21" ht="15">
      <c r="N7" s="7" t="s">
        <v>21</v>
      </c>
      <c r="O7" s="8">
        <v>1145197</v>
      </c>
      <c r="P7" s="8">
        <v>1133241</v>
      </c>
      <c r="Q7" s="10">
        <v>1135472</v>
      </c>
      <c r="R7" s="10">
        <v>1140963</v>
      </c>
      <c r="S7" s="10">
        <v>1127079</v>
      </c>
      <c r="T7" s="10">
        <v>1139976</v>
      </c>
      <c r="U7" s="9">
        <v>1145869</v>
      </c>
    </row>
    <row r="8" spans="14:21" ht="15">
      <c r="N8" s="23" t="s">
        <v>22</v>
      </c>
      <c r="O8" s="17">
        <v>1135567</v>
      </c>
      <c r="P8" s="17">
        <v>1130256</v>
      </c>
      <c r="Q8" s="18">
        <v>1138366</v>
      </c>
      <c r="R8" s="18">
        <v>1138468</v>
      </c>
      <c r="S8" s="18">
        <v>1128135</v>
      </c>
      <c r="T8" s="18">
        <v>1145188</v>
      </c>
      <c r="U8" s="24">
        <v>1145753</v>
      </c>
    </row>
    <row r="9" spans="14:21" ht="15">
      <c r="N9" s="7" t="s">
        <v>23</v>
      </c>
      <c r="O9" s="8">
        <v>1129987</v>
      </c>
      <c r="P9" s="8">
        <v>1128487</v>
      </c>
      <c r="Q9" s="10">
        <v>1136670</v>
      </c>
      <c r="R9" s="10">
        <v>1136863</v>
      </c>
      <c r="S9" s="10">
        <v>1128118</v>
      </c>
      <c r="T9" s="10">
        <v>1146057</v>
      </c>
      <c r="U9" s="9"/>
    </row>
    <row r="10" spans="14:21" ht="15">
      <c r="N10" s="23" t="s">
        <v>24</v>
      </c>
      <c r="O10" s="17">
        <v>1131716</v>
      </c>
      <c r="P10" s="17">
        <v>1119638</v>
      </c>
      <c r="Q10" s="18">
        <v>1139973</v>
      </c>
      <c r="R10" s="18">
        <v>1128775</v>
      </c>
      <c r="S10" s="18">
        <v>1127650</v>
      </c>
      <c r="T10" s="18">
        <v>1149195</v>
      </c>
      <c r="U10" s="24"/>
    </row>
    <row r="11" spans="14:21" ht="15">
      <c r="N11" s="7" t="s">
        <v>25</v>
      </c>
      <c r="O11" s="8">
        <v>1128153</v>
      </c>
      <c r="P11" s="8">
        <v>1119248</v>
      </c>
      <c r="Q11" s="10">
        <v>1138638</v>
      </c>
      <c r="R11" s="10">
        <v>1126895</v>
      </c>
      <c r="S11" s="10">
        <v>1128405</v>
      </c>
      <c r="T11" s="10">
        <v>1144291</v>
      </c>
      <c r="U11" s="9"/>
    </row>
    <row r="12" spans="14:21" ht="15">
      <c r="N12" s="25" t="s">
        <v>26</v>
      </c>
      <c r="O12" s="17">
        <v>1125793</v>
      </c>
      <c r="P12" s="17">
        <v>1123759</v>
      </c>
      <c r="Q12" s="18">
        <v>1140555</v>
      </c>
      <c r="R12" s="18">
        <v>1128597</v>
      </c>
      <c r="S12" s="18">
        <v>1128078</v>
      </c>
      <c r="T12" s="18">
        <v>1144862</v>
      </c>
      <c r="U12" s="24"/>
    </row>
    <row r="13" spans="14:21" ht="15">
      <c r="N13" s="7" t="s">
        <v>27</v>
      </c>
      <c r="O13" s="8">
        <v>1127015</v>
      </c>
      <c r="P13" s="8">
        <v>1121109</v>
      </c>
      <c r="Q13" s="10">
        <v>1143728</v>
      </c>
      <c r="R13" s="10">
        <v>1127797</v>
      </c>
      <c r="S13" s="10">
        <v>1126291</v>
      </c>
      <c r="T13" s="10">
        <v>1146185</v>
      </c>
      <c r="U13" s="9"/>
    </row>
    <row r="14" spans="14:21" ht="15">
      <c r="N14" s="23" t="s">
        <v>28</v>
      </c>
      <c r="O14" s="17">
        <v>1137645</v>
      </c>
      <c r="P14" s="17">
        <v>1127901</v>
      </c>
      <c r="Q14" s="18">
        <v>1142717</v>
      </c>
      <c r="R14" s="18">
        <v>1127998</v>
      </c>
      <c r="S14" s="18">
        <v>1126157</v>
      </c>
      <c r="T14" s="18">
        <v>1144975</v>
      </c>
      <c r="U14" s="24"/>
    </row>
    <row r="15" spans="14:21" ht="15.75" thickBot="1">
      <c r="N15" s="26" t="s">
        <v>29</v>
      </c>
      <c r="O15" s="27">
        <v>1137123</v>
      </c>
      <c r="P15" s="27">
        <v>1133207</v>
      </c>
      <c r="Q15" s="28">
        <v>1142453</v>
      </c>
      <c r="R15" s="28">
        <v>1127850</v>
      </c>
      <c r="S15" s="28">
        <v>1126997</v>
      </c>
      <c r="T15" s="28">
        <v>1144954</v>
      </c>
      <c r="U15" s="29"/>
    </row>
    <row r="16" spans="14:21" ht="15.75" thickBot="1">
      <c r="N16" s="14" t="s">
        <v>30</v>
      </c>
      <c r="O16" s="15">
        <f>AVERAGE(O4:O15)</f>
        <v>1135269.5</v>
      </c>
      <c r="P16" s="15">
        <f>AVERAGE(P4:P15)</f>
        <v>1129194.9166666667</v>
      </c>
      <c r="Q16" s="15">
        <f>AVERAGE(Q4:Q15)</f>
        <v>1138849.3333333333</v>
      </c>
      <c r="R16" s="15">
        <f>AVERAGE(R4:R15)</f>
        <v>1134763</v>
      </c>
      <c r="S16" s="15">
        <f>AVERAGE(S4:S15)</f>
        <v>1127961.5833333333</v>
      </c>
      <c r="T16" s="16">
        <f>AVERAGE(T4:T15)</f>
        <v>1142503.5</v>
      </c>
      <c r="U16" s="16">
        <f>AVERAGE(U4:U15)</f>
        <v>1146508.2</v>
      </c>
    </row>
    <row r="17" ht="15"/>
    <row r="18" ht="15"/>
    <row r="19" ht="15"/>
    <row r="20" ht="15"/>
    <row r="21" ht="15"/>
    <row r="22" ht="15"/>
    <row r="23" ht="15"/>
    <row r="24" spans="5:7" ht="15">
      <c r="E24" s="5" t="str">
        <f>_xlfn.IFERROR(INDEX(Meses,motor!$F$2-1),"")</f>
        <v>Abr</v>
      </c>
      <c r="F24" s="6" t="str">
        <f>INDEX(Meses,motor!$F$2)</f>
        <v>May</v>
      </c>
      <c r="G24" s="5" t="str">
        <f>_xlfn.IFERROR(INDEX(Meses,motor!$F$2+1),"")</f>
        <v>Jun</v>
      </c>
    </row>
    <row r="25" ht="15"/>
    <row r="26" ht="15"/>
  </sheetData>
  <sheetProtection/>
  <mergeCells count="1">
    <mergeCell ref="N2:U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75">
      <selection activeCell="C80" sqref="C80:C84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May</v>
      </c>
      <c r="I1" t="s">
        <v>1</v>
      </c>
    </row>
    <row r="2" spans="1:9" ht="15">
      <c r="A2">
        <v>2015</v>
      </c>
      <c r="B2" t="s">
        <v>1</v>
      </c>
      <c r="C2" s="1">
        <v>1133131</v>
      </c>
      <c r="D2" s="1" t="e">
        <f aca="true" t="shared" si="0" ref="D2:D13">IF(B2=$G$1,C2,NA())</f>
        <v>#N/A</v>
      </c>
      <c r="F2" s="3">
        <v>5</v>
      </c>
      <c r="I2" t="s">
        <v>2</v>
      </c>
    </row>
    <row r="3" spans="2:9" ht="15">
      <c r="B3" t="s">
        <v>2</v>
      </c>
      <c r="C3" s="1">
        <v>1138527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1136078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1131981</v>
      </c>
      <c r="D5" s="1" t="e">
        <f t="shared" si="0"/>
        <v>#N/A</v>
      </c>
      <c r="F5" s="3">
        <v>2015</v>
      </c>
      <c r="G5" s="1">
        <f ca="1">AVERAGE(OFFSET(INDEX($C$2:$C$65,MATCH(F5,$A$2:$A$65,0)),,0,$F$2))</f>
        <v>1135183.8</v>
      </c>
      <c r="I5" t="s">
        <v>5</v>
      </c>
    </row>
    <row r="6" spans="2:9" ht="15">
      <c r="B6" t="s">
        <v>5</v>
      </c>
      <c r="C6" s="1">
        <v>1136202</v>
      </c>
      <c r="D6" s="1">
        <f t="shared" si="0"/>
        <v>1136202</v>
      </c>
      <c r="F6" s="3">
        <v>2016</v>
      </c>
      <c r="G6" s="1">
        <f ca="1">AVERAGE(OFFSET(INDEX($C$2:$C$65,MATCH(F6,$A$2:$A$65,0)),,0,$F$2))</f>
        <v>1141160.4</v>
      </c>
      <c r="I6" t="s">
        <v>6</v>
      </c>
    </row>
    <row r="7" spans="2:9" ht="15">
      <c r="B7" t="s">
        <v>6</v>
      </c>
      <c r="C7" s="1">
        <v>1129397</v>
      </c>
      <c r="D7" s="1" t="e">
        <f t="shared" si="0"/>
        <v>#N/A</v>
      </c>
      <c r="F7" s="3">
        <v>2017</v>
      </c>
      <c r="G7" s="1">
        <f ca="1">AVERAGE(OFFSET(INDEX($C$2:$C$65,MATCH(F7,$A$2:$A$65,0)),,0,$F$2))</f>
        <v>1135398</v>
      </c>
      <c r="I7" t="s">
        <v>7</v>
      </c>
    </row>
    <row r="8" spans="2:9" ht="15">
      <c r="B8" t="s">
        <v>7</v>
      </c>
      <c r="C8" s="1">
        <v>1130335</v>
      </c>
      <c r="D8" s="1" t="e">
        <f t="shared" si="0"/>
        <v>#N/A</v>
      </c>
      <c r="F8" s="3">
        <v>2018</v>
      </c>
      <c r="G8" s="1">
        <f ca="1">AVERAGE(OFFSET(INDEX($C$2:$C$65,MATCH(F8,$A$2:$A$65,0)),,0,$F$2))</f>
        <v>1136291.6</v>
      </c>
      <c r="I8" t="s">
        <v>8</v>
      </c>
    </row>
    <row r="9" spans="2:9" ht="15">
      <c r="B9" t="s">
        <v>8</v>
      </c>
      <c r="C9" s="1">
        <v>1132018</v>
      </c>
      <c r="D9" s="1" t="e">
        <f t="shared" si="0"/>
        <v>#N/A</v>
      </c>
      <c r="F9" s="3">
        <v>2019</v>
      </c>
      <c r="G9" s="1">
        <f ca="1">AVERAGE(OFFSET(INDEX($C$2:$C$65,MATCH(F9,$A$2:$A$65,0)),,0,$F$2))</f>
        <v>1142476.2</v>
      </c>
      <c r="I9" t="s">
        <v>9</v>
      </c>
    </row>
    <row r="10" spans="2:9" ht="15">
      <c r="B10" t="s">
        <v>9</v>
      </c>
      <c r="C10" s="1">
        <v>1131117</v>
      </c>
      <c r="D10" s="1" t="e">
        <f t="shared" si="0"/>
        <v>#N/A</v>
      </c>
      <c r="F10" s="3">
        <v>2020</v>
      </c>
      <c r="G10" s="1">
        <f ca="1">AVERAGE(OFFSET(INDEX($C$2:$C$78,MATCH(F10,$A$2:$A$78,0)),,0,$F$2))</f>
        <v>1137904.6</v>
      </c>
      <c r="I10" t="s">
        <v>10</v>
      </c>
    </row>
    <row r="11" spans="2:9" ht="15">
      <c r="B11" t="s">
        <v>10</v>
      </c>
      <c r="C11" s="1">
        <v>1124811</v>
      </c>
      <c r="D11" s="1" t="e">
        <f t="shared" si="0"/>
        <v>#N/A</v>
      </c>
      <c r="F11" s="3">
        <v>2021</v>
      </c>
      <c r="G11" s="1">
        <f ca="1">AVERAGE(OFFSET(INDEX($C$2:$C$91,MATCH(F11,$A$2:$A$91,0)),,0,$F$2))</f>
        <v>1146508.2</v>
      </c>
      <c r="I11" t="s">
        <v>11</v>
      </c>
    </row>
    <row r="12" spans="2:9" ht="15">
      <c r="B12" t="s">
        <v>11</v>
      </c>
      <c r="C12" s="1">
        <v>1130483</v>
      </c>
      <c r="D12" s="1" t="e">
        <f t="shared" si="0"/>
        <v>#N/A</v>
      </c>
      <c r="F12" s="3"/>
      <c r="G12" s="1" t="e">
        <f ca="1">AVERAGE(OFFSET(INDEX($C$2:$C$91,MATCH(F12,$A$2:$A$91,0)),,0,$F$2))</f>
        <v>#N/A</v>
      </c>
      <c r="I12" t="s">
        <v>12</v>
      </c>
    </row>
    <row r="13" spans="2:7" ht="15">
      <c r="B13" t="s">
        <v>12</v>
      </c>
      <c r="C13" s="1">
        <v>1131820</v>
      </c>
      <c r="D13" s="1" t="e">
        <f t="shared" si="0"/>
        <v>#N/A</v>
      </c>
      <c r="F13" s="3"/>
      <c r="G13" s="1"/>
    </row>
    <row r="14" spans="3:4" ht="15">
      <c r="C14" s="1"/>
      <c r="D14" s="1"/>
    </row>
    <row r="15" spans="1:4" ht="15">
      <c r="A15">
        <v>2016</v>
      </c>
      <c r="B15" t="s">
        <v>1</v>
      </c>
      <c r="C15" s="1">
        <v>1136792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1144218</v>
      </c>
      <c r="D16" s="1" t="e">
        <f t="shared" si="1"/>
        <v>#N/A</v>
      </c>
    </row>
    <row r="17" spans="2:4" ht="15">
      <c r="B17" t="s">
        <v>3</v>
      </c>
      <c r="C17" s="1">
        <v>1144028</v>
      </c>
      <c r="D17" s="1" t="e">
        <f t="shared" si="1"/>
        <v>#N/A</v>
      </c>
    </row>
    <row r="18" spans="2:4" ht="15">
      <c r="B18" t="s">
        <v>4</v>
      </c>
      <c r="C18" s="1">
        <v>1145197</v>
      </c>
      <c r="D18" s="1" t="e">
        <f t="shared" si="1"/>
        <v>#N/A</v>
      </c>
    </row>
    <row r="19" spans="2:4" ht="15">
      <c r="B19" t="s">
        <v>5</v>
      </c>
      <c r="C19" s="1">
        <v>1135567</v>
      </c>
      <c r="D19" s="1">
        <f t="shared" si="1"/>
        <v>1135567</v>
      </c>
    </row>
    <row r="20" spans="2:4" ht="15">
      <c r="B20" t="s">
        <v>6</v>
      </c>
      <c r="C20" s="1">
        <v>1129987</v>
      </c>
      <c r="D20" s="1" t="e">
        <f t="shared" si="1"/>
        <v>#N/A</v>
      </c>
    </row>
    <row r="21" spans="2:4" ht="15">
      <c r="B21" t="s">
        <v>7</v>
      </c>
      <c r="C21" s="1">
        <v>1131716</v>
      </c>
      <c r="D21" s="1" t="e">
        <f t="shared" si="1"/>
        <v>#N/A</v>
      </c>
    </row>
    <row r="22" spans="2:4" ht="15">
      <c r="B22" t="s">
        <v>8</v>
      </c>
      <c r="C22" s="1">
        <v>1128153</v>
      </c>
      <c r="D22" s="1" t="e">
        <f t="shared" si="1"/>
        <v>#N/A</v>
      </c>
    </row>
    <row r="23" spans="2:4" ht="15">
      <c r="B23" t="s">
        <v>9</v>
      </c>
      <c r="C23" s="1">
        <v>1125793</v>
      </c>
      <c r="D23" s="1" t="e">
        <f t="shared" si="1"/>
        <v>#N/A</v>
      </c>
    </row>
    <row r="24" spans="2:4" ht="15">
      <c r="B24" t="s">
        <v>10</v>
      </c>
      <c r="C24" s="1">
        <v>1127015</v>
      </c>
      <c r="D24" s="1" t="e">
        <f t="shared" si="1"/>
        <v>#N/A</v>
      </c>
    </row>
    <row r="25" spans="2:4" ht="15">
      <c r="B25" t="s">
        <v>11</v>
      </c>
      <c r="C25" s="1">
        <v>1137645</v>
      </c>
      <c r="D25" s="1" t="e">
        <f t="shared" si="1"/>
        <v>#N/A</v>
      </c>
    </row>
    <row r="26" spans="2:4" ht="15">
      <c r="B26" t="s">
        <v>12</v>
      </c>
      <c r="C26" s="1">
        <v>1137123</v>
      </c>
      <c r="D26" s="1" t="e">
        <f t="shared" si="1"/>
        <v>#N/A</v>
      </c>
    </row>
    <row r="28" spans="1:4" ht="15">
      <c r="A28">
        <v>2017</v>
      </c>
      <c r="B28" t="s">
        <v>1</v>
      </c>
      <c r="C28" s="1">
        <v>1141191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1136071</v>
      </c>
      <c r="D29" s="1" t="e">
        <f t="shared" si="2"/>
        <v>#N/A</v>
      </c>
    </row>
    <row r="30" spans="2:4" ht="15">
      <c r="B30" t="s">
        <v>3</v>
      </c>
      <c r="C30" s="1">
        <v>1136231</v>
      </c>
      <c r="D30" s="1" t="e">
        <f t="shared" si="2"/>
        <v>#N/A</v>
      </c>
    </row>
    <row r="31" spans="2:4" ht="15">
      <c r="B31" t="s">
        <v>4</v>
      </c>
      <c r="C31" s="1">
        <v>1133241</v>
      </c>
      <c r="D31" s="1" t="e">
        <f t="shared" si="2"/>
        <v>#N/A</v>
      </c>
    </row>
    <row r="32" spans="2:4" ht="15">
      <c r="B32" t="s">
        <v>5</v>
      </c>
      <c r="C32" s="1">
        <v>1130256</v>
      </c>
      <c r="D32" s="1">
        <f t="shared" si="2"/>
        <v>1130256</v>
      </c>
    </row>
    <row r="33" spans="2:4" ht="15">
      <c r="B33" t="s">
        <v>6</v>
      </c>
      <c r="C33" s="1">
        <v>1128487</v>
      </c>
      <c r="D33" s="1" t="e">
        <f t="shared" si="2"/>
        <v>#N/A</v>
      </c>
    </row>
    <row r="34" spans="2:4" ht="15">
      <c r="B34" t="s">
        <v>7</v>
      </c>
      <c r="C34" s="1">
        <v>1119638</v>
      </c>
      <c r="D34" s="1" t="e">
        <f t="shared" si="2"/>
        <v>#N/A</v>
      </c>
    </row>
    <row r="35" spans="2:4" ht="15">
      <c r="B35" t="s">
        <v>8</v>
      </c>
      <c r="C35" s="1">
        <v>1119248</v>
      </c>
      <c r="D35" s="1" t="e">
        <f t="shared" si="2"/>
        <v>#N/A</v>
      </c>
    </row>
    <row r="36" spans="2:4" ht="15">
      <c r="B36" t="s">
        <v>9</v>
      </c>
      <c r="C36" s="1">
        <v>1123759</v>
      </c>
      <c r="D36" s="1" t="e">
        <f t="shared" si="2"/>
        <v>#N/A</v>
      </c>
    </row>
    <row r="37" spans="2:4" ht="15">
      <c r="B37" t="s">
        <v>10</v>
      </c>
      <c r="C37" s="1">
        <v>1121109</v>
      </c>
      <c r="D37" s="1" t="e">
        <f t="shared" si="2"/>
        <v>#N/A</v>
      </c>
    </row>
    <row r="38" spans="2:4" ht="15">
      <c r="B38" t="s">
        <v>11</v>
      </c>
      <c r="C38" s="1">
        <v>1127901</v>
      </c>
      <c r="D38" s="1" t="e">
        <f t="shared" si="2"/>
        <v>#N/A</v>
      </c>
    </row>
    <row r="39" spans="2:4" ht="15">
      <c r="B39" t="s">
        <v>12</v>
      </c>
      <c r="C39" s="1">
        <v>1133207</v>
      </c>
      <c r="D39" s="1" t="e">
        <f t="shared" si="2"/>
        <v>#N/A</v>
      </c>
    </row>
    <row r="41" spans="1:4" ht="15">
      <c r="A41">
        <v>2018</v>
      </c>
      <c r="B41" t="s">
        <v>1</v>
      </c>
      <c r="C41" s="1">
        <v>1134870</v>
      </c>
      <c r="D41" s="1" t="e">
        <f aca="true" t="shared" si="3" ref="D41:D78">IF(B41=$G$1,C41,NA())</f>
        <v>#N/A</v>
      </c>
    </row>
    <row r="42" spans="2:4" ht="15">
      <c r="B42" t="s">
        <v>2</v>
      </c>
      <c r="C42" s="1">
        <v>1134867</v>
      </c>
      <c r="D42" s="1" t="e">
        <f t="shared" si="3"/>
        <v>#N/A</v>
      </c>
    </row>
    <row r="43" spans="2:4" ht="15">
      <c r="B43" t="s">
        <v>3</v>
      </c>
      <c r="C43" s="1">
        <v>1137883</v>
      </c>
      <c r="D43" s="1" t="e">
        <f t="shared" si="3"/>
        <v>#N/A</v>
      </c>
    </row>
    <row r="44" spans="2:4" ht="15">
      <c r="B44" t="s">
        <v>4</v>
      </c>
      <c r="C44" s="1">
        <v>1135472</v>
      </c>
      <c r="D44" s="1" t="e">
        <f t="shared" si="3"/>
        <v>#N/A</v>
      </c>
    </row>
    <row r="45" spans="2:4" ht="15">
      <c r="B45" t="s">
        <v>5</v>
      </c>
      <c r="C45" s="1">
        <v>1138366</v>
      </c>
      <c r="D45" s="1">
        <f t="shared" si="3"/>
        <v>1138366</v>
      </c>
    </row>
    <row r="46" spans="2:4" ht="15">
      <c r="B46" t="s">
        <v>6</v>
      </c>
      <c r="C46" s="1">
        <v>1136670</v>
      </c>
      <c r="D46" s="1" t="e">
        <f t="shared" si="3"/>
        <v>#N/A</v>
      </c>
    </row>
    <row r="47" spans="2:4" ht="15">
      <c r="B47" t="s">
        <v>7</v>
      </c>
      <c r="C47" s="1">
        <v>1139973</v>
      </c>
      <c r="D47" s="1" t="e">
        <f t="shared" si="3"/>
        <v>#N/A</v>
      </c>
    </row>
    <row r="48" spans="2:4" ht="15">
      <c r="B48" t="s">
        <v>8</v>
      </c>
      <c r="C48" s="1">
        <v>1138638</v>
      </c>
      <c r="D48" s="1" t="e">
        <f t="shared" si="3"/>
        <v>#N/A</v>
      </c>
    </row>
    <row r="49" spans="2:4" ht="15">
      <c r="B49" t="s">
        <v>9</v>
      </c>
      <c r="C49" s="1">
        <v>1140555</v>
      </c>
      <c r="D49" s="1" t="e">
        <f t="shared" si="3"/>
        <v>#N/A</v>
      </c>
    </row>
    <row r="50" spans="2:4" ht="15">
      <c r="B50" t="s">
        <v>10</v>
      </c>
      <c r="C50" s="1">
        <v>1143728</v>
      </c>
      <c r="D50" s="1" t="e">
        <f t="shared" si="3"/>
        <v>#N/A</v>
      </c>
    </row>
    <row r="51" spans="2:4" ht="15">
      <c r="B51" t="s">
        <v>11</v>
      </c>
      <c r="C51" s="1">
        <v>1142717</v>
      </c>
      <c r="D51" s="1" t="e">
        <f t="shared" si="3"/>
        <v>#N/A</v>
      </c>
    </row>
    <row r="52" spans="2:4" ht="15">
      <c r="B52" t="s">
        <v>12</v>
      </c>
      <c r="C52" s="1">
        <v>1142453</v>
      </c>
      <c r="D52" s="1" t="e">
        <f t="shared" si="3"/>
        <v>#N/A</v>
      </c>
    </row>
    <row r="54" spans="1:4" ht="15">
      <c r="A54">
        <v>2019</v>
      </c>
      <c r="B54" t="s">
        <v>1</v>
      </c>
      <c r="C54" s="1">
        <v>1144399</v>
      </c>
      <c r="D54" s="1" t="e">
        <f t="shared" si="3"/>
        <v>#N/A</v>
      </c>
    </row>
    <row r="55" spans="2:4" ht="15">
      <c r="B55" t="s">
        <v>2</v>
      </c>
      <c r="C55" s="1">
        <v>1145481</v>
      </c>
      <c r="D55" s="1" t="e">
        <f t="shared" si="3"/>
        <v>#N/A</v>
      </c>
    </row>
    <row r="56" spans="2:4" ht="15">
      <c r="B56" t="s">
        <v>3</v>
      </c>
      <c r="C56" s="1">
        <v>1143070</v>
      </c>
      <c r="D56" s="1" t="e">
        <f t="shared" si="3"/>
        <v>#N/A</v>
      </c>
    </row>
    <row r="57" spans="2:4" ht="15">
      <c r="B57" t="s">
        <v>4</v>
      </c>
      <c r="C57" s="1">
        <v>1140963</v>
      </c>
      <c r="D57" s="1" t="e">
        <f t="shared" si="3"/>
        <v>#N/A</v>
      </c>
    </row>
    <row r="58" spans="2:4" ht="15">
      <c r="B58" t="s">
        <v>5</v>
      </c>
      <c r="C58" s="1">
        <v>1138468</v>
      </c>
      <c r="D58" s="1">
        <f t="shared" si="3"/>
        <v>1138468</v>
      </c>
    </row>
    <row r="59" spans="2:4" ht="15">
      <c r="B59" t="s">
        <v>6</v>
      </c>
      <c r="C59" s="1">
        <v>1136863</v>
      </c>
      <c r="D59" s="1" t="e">
        <f t="shared" si="3"/>
        <v>#N/A</v>
      </c>
    </row>
    <row r="60" spans="2:4" ht="15">
      <c r="B60" t="s">
        <v>7</v>
      </c>
      <c r="C60" s="1">
        <v>1128775</v>
      </c>
      <c r="D60" s="1" t="e">
        <f t="shared" si="3"/>
        <v>#N/A</v>
      </c>
    </row>
    <row r="61" spans="2:4" ht="15">
      <c r="B61" t="s">
        <v>8</v>
      </c>
      <c r="C61" s="1">
        <v>1126895</v>
      </c>
      <c r="D61" s="1" t="e">
        <f t="shared" si="3"/>
        <v>#N/A</v>
      </c>
    </row>
    <row r="62" spans="2:4" ht="15">
      <c r="B62" t="s">
        <v>9</v>
      </c>
      <c r="C62" s="1">
        <v>1128597</v>
      </c>
      <c r="D62" s="1" t="e">
        <f t="shared" si="3"/>
        <v>#N/A</v>
      </c>
    </row>
    <row r="63" spans="2:4" ht="15">
      <c r="B63" t="s">
        <v>10</v>
      </c>
      <c r="C63" s="1">
        <v>1127797</v>
      </c>
      <c r="D63" s="1" t="e">
        <f t="shared" si="3"/>
        <v>#N/A</v>
      </c>
    </row>
    <row r="64" spans="2:4" ht="15">
      <c r="B64" t="s">
        <v>11</v>
      </c>
      <c r="C64" s="1">
        <v>1127998</v>
      </c>
      <c r="D64" s="1" t="e">
        <f t="shared" si="3"/>
        <v>#N/A</v>
      </c>
    </row>
    <row r="65" spans="2:4" ht="15">
      <c r="B65" t="s">
        <v>12</v>
      </c>
      <c r="C65" s="1">
        <v>1127850</v>
      </c>
      <c r="D65" s="1" t="e">
        <f t="shared" si="3"/>
        <v>#N/A</v>
      </c>
    </row>
    <row r="67" spans="1:4" ht="15">
      <c r="A67">
        <v>2020</v>
      </c>
      <c r="B67" t="s">
        <v>1</v>
      </c>
      <c r="C67" s="1">
        <v>1129707</v>
      </c>
      <c r="D67" s="1" t="e">
        <f t="shared" si="3"/>
        <v>#N/A</v>
      </c>
    </row>
    <row r="68" spans="2:4" ht="15">
      <c r="B68" t="s">
        <v>2</v>
      </c>
      <c r="C68" s="1">
        <v>1136567</v>
      </c>
      <c r="D68" s="1" t="e">
        <f t="shared" si="3"/>
        <v>#N/A</v>
      </c>
    </row>
    <row r="69" spans="2:4" ht="15">
      <c r="B69" t="s">
        <v>3</v>
      </c>
      <c r="C69" s="1">
        <v>1138085</v>
      </c>
      <c r="D69" s="1" t="e">
        <f t="shared" si="3"/>
        <v>#N/A</v>
      </c>
    </row>
    <row r="70" spans="2:4" ht="15">
      <c r="B70" t="s">
        <v>4</v>
      </c>
      <c r="C70" s="1">
        <v>1139976</v>
      </c>
      <c r="D70" s="1" t="e">
        <f t="shared" si="3"/>
        <v>#N/A</v>
      </c>
    </row>
    <row r="71" spans="2:4" ht="15">
      <c r="B71" t="s">
        <v>5</v>
      </c>
      <c r="C71" s="1">
        <v>1145188</v>
      </c>
      <c r="D71" s="1">
        <f t="shared" si="3"/>
        <v>1145188</v>
      </c>
    </row>
    <row r="72" spans="2:4" ht="15">
      <c r="B72" t="s">
        <v>6</v>
      </c>
      <c r="C72" s="1">
        <v>1146057</v>
      </c>
      <c r="D72" s="1" t="e">
        <f t="shared" si="3"/>
        <v>#N/A</v>
      </c>
    </row>
    <row r="73" spans="2:4" ht="15">
      <c r="B73" t="s">
        <v>7</v>
      </c>
      <c r="C73" s="1">
        <v>1149195</v>
      </c>
      <c r="D73" s="1" t="e">
        <f t="shared" si="3"/>
        <v>#N/A</v>
      </c>
    </row>
    <row r="74" spans="2:4" ht="15">
      <c r="B74" t="s">
        <v>8</v>
      </c>
      <c r="C74" s="1">
        <v>1144291</v>
      </c>
      <c r="D74" s="1" t="e">
        <f t="shared" si="3"/>
        <v>#N/A</v>
      </c>
    </row>
    <row r="75" spans="2:4" ht="15">
      <c r="B75" t="s">
        <v>9</v>
      </c>
      <c r="C75" s="1">
        <v>1144862</v>
      </c>
      <c r="D75" s="1" t="e">
        <f t="shared" si="3"/>
        <v>#N/A</v>
      </c>
    </row>
    <row r="76" spans="2:4" ht="15">
      <c r="B76" t="s">
        <v>10</v>
      </c>
      <c r="C76" s="1">
        <v>1146185</v>
      </c>
      <c r="D76" s="1" t="e">
        <f t="shared" si="3"/>
        <v>#N/A</v>
      </c>
    </row>
    <row r="77" spans="2:4" ht="15">
      <c r="B77" t="s">
        <v>11</v>
      </c>
      <c r="C77" s="1">
        <v>1144975</v>
      </c>
      <c r="D77" s="1" t="e">
        <f t="shared" si="3"/>
        <v>#N/A</v>
      </c>
    </row>
    <row r="78" spans="2:4" ht="15">
      <c r="B78" t="s">
        <v>12</v>
      </c>
      <c r="C78" s="1">
        <v>1144954</v>
      </c>
      <c r="D78" s="1" t="e">
        <f t="shared" si="3"/>
        <v>#N/A</v>
      </c>
    </row>
    <row r="80" spans="1:4" ht="15">
      <c r="A80">
        <v>2021</v>
      </c>
      <c r="B80" t="s">
        <v>1</v>
      </c>
      <c r="C80" s="1">
        <v>1147158</v>
      </c>
      <c r="D80" s="1" t="e">
        <f aca="true" t="shared" si="4" ref="D80:D91">IF(B80=$G$1,C80,NA())</f>
        <v>#N/A</v>
      </c>
    </row>
    <row r="81" spans="2:4" ht="15">
      <c r="B81" t="s">
        <v>2</v>
      </c>
      <c r="C81" s="1">
        <v>1147915</v>
      </c>
      <c r="D81" s="1" t="e">
        <f t="shared" si="4"/>
        <v>#N/A</v>
      </c>
    </row>
    <row r="82" spans="2:4" ht="15">
      <c r="B82" t="s">
        <v>3</v>
      </c>
      <c r="C82" s="1">
        <v>1145846</v>
      </c>
      <c r="D82" s="1" t="e">
        <f t="shared" si="4"/>
        <v>#N/A</v>
      </c>
    </row>
    <row r="83" spans="2:4" ht="15">
      <c r="B83" t="s">
        <v>4</v>
      </c>
      <c r="C83" s="1">
        <v>1145869</v>
      </c>
      <c r="D83" s="1" t="e">
        <f t="shared" si="4"/>
        <v>#N/A</v>
      </c>
    </row>
    <row r="84" spans="2:4" ht="15">
      <c r="B84" t="s">
        <v>5</v>
      </c>
      <c r="C84" s="1">
        <v>1145753</v>
      </c>
      <c r="D84" s="1">
        <f t="shared" si="4"/>
        <v>1145753</v>
      </c>
    </row>
    <row r="85" spans="2:4" ht="15">
      <c r="B85" t="s">
        <v>6</v>
      </c>
      <c r="C85" s="1"/>
      <c r="D85" s="1" t="e">
        <f t="shared" si="4"/>
        <v>#N/A</v>
      </c>
    </row>
    <row r="86" spans="2:4" ht="15">
      <c r="B86" t="s">
        <v>7</v>
      </c>
      <c r="C86" s="1"/>
      <c r="D86" s="1" t="e">
        <f t="shared" si="4"/>
        <v>#N/A</v>
      </c>
    </row>
    <row r="87" spans="2:4" ht="15">
      <c r="B87" t="s">
        <v>8</v>
      </c>
      <c r="C87" s="1"/>
      <c r="D87" s="1" t="e">
        <f t="shared" si="4"/>
        <v>#N/A</v>
      </c>
    </row>
    <row r="88" spans="2:4" ht="15">
      <c r="B88" t="s">
        <v>9</v>
      </c>
      <c r="C88" s="1"/>
      <c r="D88" s="1" t="e">
        <f t="shared" si="4"/>
        <v>#N/A</v>
      </c>
    </row>
    <row r="89" spans="2:4" ht="15">
      <c r="B89" t="s">
        <v>10</v>
      </c>
      <c r="C89" s="1"/>
      <c r="D89" s="1" t="e">
        <f t="shared" si="4"/>
        <v>#N/A</v>
      </c>
    </row>
    <row r="90" spans="2:4" ht="15">
      <c r="B90" t="s">
        <v>11</v>
      </c>
      <c r="C90" s="1"/>
      <c r="D90" s="1" t="e">
        <f t="shared" si="4"/>
        <v>#N/A</v>
      </c>
    </row>
    <row r="91" spans="2:4" ht="15">
      <c r="B91" t="s">
        <v>12</v>
      </c>
      <c r="C91" s="1"/>
      <c r="D91" s="1" t="e">
        <f t="shared" si="4"/>
        <v>#N/A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Horacio Guerra Burbano</cp:lastModifiedBy>
  <dcterms:created xsi:type="dcterms:W3CDTF">2012-12-25T15:06:35Z</dcterms:created>
  <dcterms:modified xsi:type="dcterms:W3CDTF">2021-06-23T16:40:51Z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d74514f9-9df3-4408-9eb6-efd7f8752e0a</vt:lpwstr>
  </property>
</Properties>
</file>