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BDUA - 2021" sheetId="1" r:id="rId1"/>
    <sheet name="Regimen EPS" sheetId="2" r:id="rId2"/>
  </sheets>
  <definedNames>
    <definedName name="_xlnm.Print_Area" localSheetId="0">'BDUA - 2021'!$A$1:$AO$67</definedName>
    <definedName name="_xlnm.Print_Titles" localSheetId="0">'BDUA - 2021'!$A:$D</definedName>
  </definedNames>
  <calcPr fullCalcOnLoad="1"/>
</workbook>
</file>

<file path=xl/sharedStrings.xml><?xml version="1.0" encoding="utf-8"?>
<sst xmlns="http://schemas.openxmlformats.org/spreadsheetml/2006/main" count="246" uniqueCount="214">
  <si>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</si>
  <si>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</si>
  <si>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</si>
  <si>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</si>
  <si>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</si>
  <si>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</si>
  <si>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</si>
  <si>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</si>
  <si>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</si>
  <si>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</si>
  <si>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</si>
  <si>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</si>
  <si>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</si>
  <si>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</si>
  <si>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</si>
  <si>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</si>
  <si>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</si>
  <si>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</si>
  <si>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</si>
  <si>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</si>
  <si>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</si>
  <si>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</si>
  <si>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</si>
  <si>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</si>
  <si>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</si>
  <si>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</si>
  <si>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</si>
  <si>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</si>
  <si>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</si>
  <si>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</si>
  <si>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</si>
  <si>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</si>
  <si>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</si>
  <si>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</si>
  <si>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</si>
  <si>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</si>
  <si>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</si>
  <si>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</si>
  <si>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</si>
  <si>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</si>
  <si>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</si>
  <si>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</si>
  <si>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</si>
  <si>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</si>
  <si>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</si>
  <si>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</si>
  <si>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</si>
  <si>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</si>
  <si>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</si>
  <si>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</si>
  <si>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</si>
  <si>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</si>
  <si>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</si>
  <si>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</si>
  <si>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</si>
  <si>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</si>
  <si>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</si>
  <si>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</si>
  <si>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</si>
  <si>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</si>
  <si>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</si>
  <si>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</si>
  <si>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</si>
  <si>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</si>
  <si>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</si>
  <si>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</si>
  <si>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</si>
  <si>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</si>
  <si>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</si>
  <si>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</si>
  <si>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</si>
  <si>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</si>
  <si>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</si>
  <si>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</si>
  <si>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</si>
  <si>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</si>
  <si>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</si>
  <si>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</si>
  <si>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</si>
  <si>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</si>
  <si>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</si>
  <si>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</si>
  <si>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</si>
  <si>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</si>
  <si>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</si>
  <si>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</si>
  <si>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</si>
  <si>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</si>
  <si>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</si>
  <si>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</si>
  <si>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</si>
  <si>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</si>
  <si>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</si>
  <si>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</si>
  <si>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</si>
  <si>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</si>
  <si>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</si>
  <si>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</si>
  <si>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</si>
  <si>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</si>
  <si>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</si>
  <si>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</si>
  <si>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</si>
  <si>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</si>
  <si>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</si>
  <si>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</si>
  <si>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</si>
  <si>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</si>
  <si>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</si>
  <si>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</si>
  <si>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</si>
  <si>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</si>
  <si>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</si>
  <si>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</si>
  <si>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</si>
  <si>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</si>
  <si>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</si>
  <si>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</si>
  <si>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</si>
  <si>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</si>
  <si>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</si>
  <si>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</si>
  <si>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</si>
  <si>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</si>
  <si>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</si>
  <si>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</si>
  <si>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Comfamiliar</t>
  </si>
  <si>
    <t>Mallamas</t>
  </si>
  <si>
    <t>Subtotal Subsidiados</t>
  </si>
  <si>
    <t>Coomeva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</si>
  <si>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</si>
  <si>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</si>
  <si>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</si>
  <si>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</si>
  <si>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</si>
  <si>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</si>
  <si>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</si>
  <si>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</si>
  <si>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</si>
  <si>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</si>
  <si>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</si>
  <si>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</si>
  <si>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</si>
  <si>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</si>
  <si>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</si>
  <si>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</si>
  <si>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Comfamiliar CM</t>
  </si>
  <si>
    <t>Mallamas CM</t>
  </si>
  <si>
    <t>Coomeva CM</t>
  </si>
  <si>
    <t>FUENTE: Bodega de Datos de SISPRO (SGD) – Afiliados a Salud</t>
  </si>
  <si>
    <t>Subtotal Excepción</t>
  </si>
  <si>
    <t>Ecopetrol</t>
  </si>
  <si>
    <t>Excepción</t>
  </si>
  <si>
    <t>Unariño</t>
  </si>
  <si>
    <t>UniSalud</t>
  </si>
  <si>
    <t>Uvalle</t>
  </si>
  <si>
    <t>Nueva EPS - CM</t>
  </si>
  <si>
    <t>Medimas</t>
  </si>
  <si>
    <t>SURA</t>
  </si>
  <si>
    <t>Famisanar</t>
  </si>
  <si>
    <t>REGIMEN CONTRIBUTIVO</t>
  </si>
  <si>
    <t>Famisanar - CM</t>
  </si>
  <si>
    <t>Sos - CM</t>
  </si>
  <si>
    <t>Sanitas - CM</t>
  </si>
  <si>
    <t>Coosalud</t>
  </si>
  <si>
    <t>Cajacopi</t>
  </si>
  <si>
    <t>Contributivo</t>
  </si>
  <si>
    <t>Subsidiado</t>
  </si>
  <si>
    <t>Excepcion</t>
  </si>
  <si>
    <t>CCF Nariño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</si>
  <si>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</si>
  <si>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</si>
  <si>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</si>
  <si>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</si>
  <si>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</si>
  <si>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</si>
  <si>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</si>
  <si>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</si>
  <si>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</si>
  <si>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</si>
  <si>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 - CM</t>
  </si>
  <si>
    <t>Salud Total</t>
  </si>
  <si>
    <t>Suramericaca</t>
  </si>
  <si>
    <t>ComfaOriente</t>
  </si>
  <si>
    <t>LA NUEVA EPS S.A.</t>
  </si>
  <si>
    <t>ASOCIACIÓN MUTUAL EMPRESA SOLIDARIA DE SALUD DE NARIÑO E.S.S. EMSSANAR E.S.S.-CM</t>
  </si>
  <si>
    <t>ASOCIACIÓN MUTUAL LA ESPERANZA ASMET  SALUD-CM</t>
  </si>
  <si>
    <t>CAJA DE COMPENSACIÓN FAMILIAR DE NARIÑO "COMFAMILIAR NARIÑO"-CM</t>
  </si>
  <si>
    <t>COOMEVA   E.P.S.  S.A.</t>
  </si>
  <si>
    <t>COOPERATIVA DE SALUD Y DESARROLLO INTEGRAL ZONA SUR ORIENTAL DE CARTAGENA - COOSALUD</t>
  </si>
  <si>
    <t>E.P.S.  FAMISANAR  LTDA.</t>
  </si>
  <si>
    <t>E.P.S.  SANITAS  S.A.</t>
  </si>
  <si>
    <t>EPS SERVICIO OCCIDENTAL DE SALUD  S.A. - EPS S.O.S. S.A.</t>
  </si>
  <si>
    <t>EPS Y MEDICINA PREPAGADA SURAMERICANA S.A</t>
  </si>
  <si>
    <t>FONDO DE PASIVO SOCIAL DE LOS FERROCARRILES NALES</t>
  </si>
  <si>
    <t>LA NUEVA EPS S.A.-CM</t>
  </si>
  <si>
    <t>MALLAMAS-CM</t>
  </si>
  <si>
    <t>MEDIMAS</t>
  </si>
  <si>
    <t>ESSC18</t>
  </si>
  <si>
    <t>ESSC62</t>
  </si>
  <si>
    <t>CCFC27</t>
  </si>
  <si>
    <t>EPS016</t>
  </si>
  <si>
    <t>EPS042</t>
  </si>
  <si>
    <t>EPS017</t>
  </si>
  <si>
    <t>EPS005</t>
  </si>
  <si>
    <t>EPS018</t>
  </si>
  <si>
    <t>EPS010</t>
  </si>
  <si>
    <t>EAS027</t>
  </si>
  <si>
    <t>EPS037</t>
  </si>
  <si>
    <t>EPS041</t>
  </si>
  <si>
    <t>EPSIC5</t>
  </si>
  <si>
    <t>EPS044</t>
  </si>
  <si>
    <t>Sura - CM</t>
  </si>
  <si>
    <t>Sura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</si>
</sst>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>
        <color theme="6" tint="0.7999799847602844"/>
      </top>
      <bottom/>
    </border>
    <border>
      <left style="thin">
        <color theme="0" tint="-0.04997999966144562"/>
      </left>
      <right/>
      <top style="medium">
        <color theme="6" tint="0.7999799847602844"/>
      </top>
      <bottom/>
    </border>
    <border>
      <left/>
      <right style="thin">
        <color theme="0" tint="-0.04997999966144562"/>
      </right>
      <top style="medium">
        <color theme="6" tint="0.7999799847602844"/>
      </top>
      <bottom/>
    </border>
    <border>
      <left style="thin">
        <color theme="0" tint="-0.04997999966144562"/>
      </left>
      <right style="thin">
        <color theme="0" tint="-0.04997999966144562"/>
      </right>
      <top style="medium">
        <color theme="6" tint="0.7999799847602844"/>
      </top>
      <bottom/>
    </border>
    <border>
      <left style="thin">
        <color theme="0" tint="-0.04997999966144562"/>
      </left>
      <right style="medium">
        <color theme="1" tint="0.49998000264167786"/>
      </right>
      <top style="medium">
        <color theme="6" tint="0.7999799847602844"/>
      </top>
      <bottom/>
    </border>
    <border>
      <left/>
      <right style="medium">
        <color theme="1" tint="0.49998000264167786"/>
      </right>
      <top style="medium">
        <color theme="6" tint="0.7999799847602844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4" borderId="11" xfId="47" applyNumberFormat="1" applyFont="1" applyFill="1" applyBorder="1" applyAlignment="1">
      <alignment horizontal="right" vertical="center" wrapText="1"/>
    </xf>
    <xf numFmtId="165" fontId="1" fillId="4" borderId="10" xfId="47" applyNumberFormat="1" applyFont="1" applyFill="1" applyBorder="1" applyAlignment="1">
      <alignment horizontal="right" vertical="center" wrapText="1"/>
    </xf>
    <xf numFmtId="165" fontId="1" fillId="9" borderId="12" xfId="47" applyNumberFormat="1" applyFont="1" applyFill="1" applyBorder="1" applyAlignment="1">
      <alignment horizontal="right" vertical="center" wrapText="1"/>
    </xf>
    <xf numFmtId="165" fontId="1" fillId="10" borderId="13" xfId="47" applyNumberFormat="1" applyFont="1" applyFill="1" applyBorder="1" applyAlignment="1">
      <alignment horizontal="right" vertical="center" wrapText="1"/>
    </xf>
    <xf numFmtId="165" fontId="1" fillId="10" borderId="12" xfId="47" applyNumberFormat="1" applyFont="1" applyFill="1" applyBorder="1" applyAlignment="1">
      <alignment horizontal="right" vertical="center" wrapText="1"/>
    </xf>
    <xf numFmtId="165" fontId="1" fillId="9" borderId="14" xfId="47" applyNumberFormat="1" applyFont="1" applyFill="1" applyBorder="1" applyAlignment="1">
      <alignment horizontal="right" vertical="center" wrapText="1"/>
    </xf>
    <xf numFmtId="165" fontId="3" fillId="4" borderId="10" xfId="47" applyNumberFormat="1" applyFont="1" applyFill="1" applyBorder="1" applyAlignment="1">
      <alignment horizontal="right" vertical="center" wrapText="1"/>
    </xf>
    <xf numFmtId="165" fontId="3" fillId="10" borderId="12" xfId="47" applyNumberFormat="1" applyFont="1" applyFill="1" applyBorder="1" applyAlignment="1">
      <alignment horizontal="right" vertical="center" wrapText="1"/>
    </xf>
    <xf numFmtId="165" fontId="3" fillId="9" borderId="12" xfId="47" applyNumberFormat="1" applyFont="1" applyFill="1" applyBorder="1" applyAlignment="1">
      <alignment horizontal="right" vertical="center" wrapText="1"/>
    </xf>
    <xf numFmtId="165" fontId="3" fillId="9" borderId="14" xfId="47" applyNumberFormat="1" applyFont="1" applyFill="1" applyBorder="1" applyAlignment="1">
      <alignment horizontal="right" vertical="center" wrapText="1"/>
    </xf>
    <xf numFmtId="165" fontId="38" fillId="16" borderId="15" xfId="47" applyNumberFormat="1" applyFont="1" applyFill="1" applyBorder="1" applyAlignment="1">
      <alignment horizontal="right" vertical="center" wrapText="1"/>
    </xf>
    <xf numFmtId="165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5" fontId="2" fillId="4" borderId="18" xfId="47" applyNumberFormat="1" applyFont="1" applyFill="1" applyBorder="1" applyAlignment="1">
      <alignment horizontal="right" vertical="center" wrapText="1"/>
    </xf>
    <xf numFmtId="165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5" fontId="0" fillId="7" borderId="18" xfId="0" applyNumberFormat="1" applyFill="1" applyBorder="1" applyAlignment="1">
      <alignment horizontal="right" vertical="center" wrapText="1"/>
    </xf>
    <xf numFmtId="0" fontId="1" fillId="13" borderId="13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5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5" fontId="0" fillId="0" borderId="24" xfId="0" applyNumberFormat="1" applyBorder="1" applyAlignment="1">
      <alignment horizontal="right" vertical="center" wrapText="1"/>
    </xf>
    <xf numFmtId="165" fontId="38" fillId="0" borderId="24" xfId="47" applyNumberFormat="1" applyFont="1" applyBorder="1" applyAlignment="1">
      <alignment horizontal="right" vertical="center" wrapText="1"/>
    </xf>
    <xf numFmtId="165" fontId="39" fillId="16" borderId="17" xfId="47" applyNumberFormat="1" applyFont="1" applyFill="1" applyBorder="1" applyAlignment="1">
      <alignment horizontal="center" vertical="center" wrapText="1"/>
    </xf>
    <xf numFmtId="165" fontId="39" fillId="19" borderId="17" xfId="47" applyNumberFormat="1" applyFont="1" applyFill="1" applyBorder="1" applyAlignment="1">
      <alignment horizontal="center" vertical="center" wrapText="1"/>
    </xf>
    <xf numFmtId="165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1" fillId="9" borderId="27" xfId="47" applyNumberFormat="1" applyFont="1" applyFill="1" applyBorder="1" applyAlignment="1">
      <alignment horizontal="right" vertical="center" wrapText="1"/>
    </xf>
    <xf numFmtId="165" fontId="38" fillId="15" borderId="28" xfId="47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165" fontId="1" fillId="5" borderId="18" xfId="47" applyNumberFormat="1" applyFont="1" applyFill="1" applyBorder="1" applyAlignment="1">
      <alignment horizontal="right" vertical="center" wrapText="1"/>
    </xf>
    <xf numFmtId="165" fontId="1" fillId="11" borderId="19" xfId="47" applyNumberFormat="1" applyFont="1" applyFill="1" applyBorder="1" applyAlignment="1">
      <alignment horizontal="right" vertical="center" wrapText="1"/>
    </xf>
    <xf numFmtId="165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5" fontId="5" fillId="3" borderId="31" xfId="47" applyNumberFormat="1" applyFont="1" applyFill="1" applyBorder="1" applyAlignment="1">
      <alignment horizontal="right" vertical="center" wrapText="1"/>
    </xf>
    <xf numFmtId="165" fontId="5" fillId="9" borderId="32" xfId="47" applyNumberFormat="1" applyFont="1" applyFill="1" applyBorder="1" applyAlignment="1">
      <alignment horizontal="right" vertical="center" wrapText="1"/>
    </xf>
    <xf numFmtId="165" fontId="5" fillId="9" borderId="33" xfId="47" applyNumberFormat="1" applyFont="1" applyFill="1" applyBorder="1" applyAlignment="1">
      <alignment horizontal="right" vertical="center" wrapText="1"/>
    </xf>
    <xf numFmtId="165" fontId="39" fillId="15" borderId="30" xfId="47" applyNumberFormat="1" applyFont="1" applyFill="1" applyBorder="1" applyAlignment="1">
      <alignment horizontal="center" vertical="center" wrapText="1"/>
    </xf>
    <xf numFmtId="165" fontId="1" fillId="5" borderId="12" xfId="47" applyNumberFormat="1" applyFont="1" applyFill="1" applyBorder="1" applyAlignment="1">
      <alignment horizontal="right" vertical="center" wrapText="1"/>
    </xf>
    <xf numFmtId="165" fontId="1" fillId="11" borderId="12" xfId="47" applyNumberFormat="1" applyFont="1" applyFill="1" applyBorder="1" applyAlignment="1">
      <alignment horizontal="right" vertical="center" wrapText="1"/>
    </xf>
    <xf numFmtId="165" fontId="1" fillId="5" borderId="13" xfId="47" applyNumberFormat="1" applyFont="1" applyFill="1" applyBorder="1" applyAlignment="1">
      <alignment horizontal="right" vertical="center" wrapText="1"/>
    </xf>
    <xf numFmtId="165" fontId="1" fillId="11" borderId="13" xfId="47" applyNumberFormat="1" applyFont="1" applyFill="1" applyBorder="1" applyAlignment="1">
      <alignment horizontal="right" vertical="center" wrapText="1"/>
    </xf>
    <xf numFmtId="165" fontId="1" fillId="5" borderId="11" xfId="47" applyNumberFormat="1" applyFont="1" applyFill="1" applyBorder="1" applyAlignment="1">
      <alignment horizontal="right" vertical="center" wrapText="1"/>
    </xf>
    <xf numFmtId="165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5" fontId="1" fillId="5" borderId="35" xfId="47" applyNumberFormat="1" applyFont="1" applyFill="1" applyBorder="1" applyAlignment="1">
      <alignment horizontal="right" vertical="center" wrapText="1"/>
    </xf>
    <xf numFmtId="165" fontId="1" fillId="11" borderId="36" xfId="47" applyNumberFormat="1" applyFont="1" applyFill="1" applyBorder="1" applyAlignment="1">
      <alignment horizontal="right" vertical="center" wrapText="1"/>
    </xf>
    <xf numFmtId="165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5" fontId="1" fillId="5" borderId="19" xfId="47" applyNumberFormat="1" applyFont="1" applyFill="1" applyBorder="1" applyAlignment="1">
      <alignment horizontal="right" vertical="center" wrapText="1"/>
    </xf>
    <xf numFmtId="165" fontId="1" fillId="11" borderId="37" xfId="47" applyNumberFormat="1" applyFont="1" applyFill="1" applyBorder="1" applyAlignment="1">
      <alignment horizontal="right" vertical="center" wrapText="1"/>
    </xf>
    <xf numFmtId="165" fontId="1" fillId="11" borderId="14" xfId="47" applyNumberFormat="1" applyFont="1" applyFill="1" applyBorder="1" applyAlignment="1">
      <alignment horizontal="right" vertical="center" wrapText="1"/>
    </xf>
    <xf numFmtId="165" fontId="1" fillId="11" borderId="38" xfId="47" applyNumberFormat="1" applyFont="1" applyFill="1" applyBorder="1" applyAlignment="1">
      <alignment horizontal="right" vertical="center" wrapText="1"/>
    </xf>
    <xf numFmtId="165" fontId="39" fillId="17" borderId="15" xfId="47" applyNumberFormat="1" applyFont="1" applyFill="1" applyBorder="1" applyAlignment="1">
      <alignment horizontal="center" vertical="center" wrapText="1"/>
    </xf>
    <xf numFmtId="165" fontId="39" fillId="17" borderId="16" xfId="47" applyNumberFormat="1" applyFont="1" applyFill="1" applyBorder="1" applyAlignment="1">
      <alignment horizontal="center" vertical="center" wrapText="1"/>
    </xf>
    <xf numFmtId="165" fontId="39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5" fontId="2" fillId="0" borderId="13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65" fontId="1" fillId="0" borderId="25" xfId="47" applyNumberFormat="1" applyFont="1" applyFill="1" applyBorder="1" applyAlignment="1">
      <alignment horizontal="right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5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165" fontId="38" fillId="0" borderId="28" xfId="0" applyNumberFormat="1" applyFont="1" applyBorder="1" applyAlignment="1">
      <alignment/>
    </xf>
    <xf numFmtId="165" fontId="38" fillId="0" borderId="15" xfId="0" applyNumberFormat="1" applyFont="1" applyBorder="1" applyAlignment="1">
      <alignment/>
    </xf>
    <xf numFmtId="165" fontId="38" fillId="0" borderId="30" xfId="0" applyNumberFormat="1" applyFont="1" applyBorder="1" applyAlignment="1">
      <alignment/>
    </xf>
    <xf numFmtId="165" fontId="38" fillId="0" borderId="40" xfId="0" applyNumberFormat="1" applyFont="1" applyBorder="1" applyAlignment="1">
      <alignment/>
    </xf>
    <xf numFmtId="165" fontId="38" fillId="0" borderId="41" xfId="0" applyNumberFormat="1" applyFont="1" applyBorder="1" applyAlignment="1">
      <alignment/>
    </xf>
    <xf numFmtId="166" fontId="1" fillId="0" borderId="25" xfId="55" applyNumberFormat="1" applyFont="1" applyFill="1" applyBorder="1" applyAlignment="1">
      <alignment horizontal="right" vertical="center" wrapText="1"/>
    </xf>
    <xf numFmtId="165" fontId="1" fillId="37" borderId="25" xfId="47" applyNumberFormat="1" applyFont="1" applyFill="1" applyBorder="1" applyAlignment="1">
      <alignment horizontal="right" vertical="center" wrapText="1"/>
    </xf>
    <xf numFmtId="166" fontId="1" fillId="37" borderId="25" xfId="55" applyNumberFormat="1" applyFont="1" applyFill="1" applyBorder="1" applyAlignment="1">
      <alignment horizontal="right" vertical="center" wrapText="1"/>
    </xf>
    <xf numFmtId="0" fontId="26" fillId="38" borderId="42" xfId="0" applyFont="1" applyFill="1" applyBorder="1" applyAlignment="1">
      <alignment vertical="center" wrapText="1"/>
    </xf>
    <xf numFmtId="0" fontId="26" fillId="38" borderId="43" xfId="0" applyFont="1" applyFill="1" applyBorder="1" applyAlignment="1">
      <alignment vertical="center" wrapText="1"/>
    </xf>
    <xf numFmtId="0" fontId="26" fillId="38" borderId="44" xfId="0" applyFont="1" applyFill="1" applyBorder="1" applyAlignment="1">
      <alignment vertical="center" wrapText="1"/>
    </xf>
    <xf numFmtId="0" fontId="26" fillId="38" borderId="45" xfId="0" applyFont="1" applyFill="1" applyBorder="1" applyAlignment="1">
      <alignment vertical="center" wrapText="1"/>
    </xf>
    <xf numFmtId="0" fontId="26" fillId="38" borderId="46" xfId="0" applyFont="1" applyFill="1" applyBorder="1" applyAlignment="1">
      <alignment vertical="center" wrapText="1"/>
    </xf>
    <xf numFmtId="0" fontId="26" fillId="38" borderId="47" xfId="0" applyFont="1" applyFill="1" applyBorder="1" applyAlignment="1">
      <alignment vertical="center" wrapText="1"/>
    </xf>
    <xf numFmtId="3" fontId="0" fillId="39" borderId="12" xfId="0" applyNumberFormat="1" applyFill="1" applyBorder="1" applyAlignment="1">
      <alignment vertical="center" wrapText="1"/>
    </xf>
    <xf numFmtId="0" fontId="2" fillId="35" borderId="48" xfId="52" applyFont="1" applyFill="1" applyBorder="1" applyAlignment="1">
      <alignment horizontal="center" vertical="center" wrapText="1"/>
      <protection/>
    </xf>
    <xf numFmtId="0" fontId="2" fillId="35" borderId="49" xfId="52" applyFont="1" applyFill="1" applyBorder="1" applyAlignment="1">
      <alignment horizontal="center" vertical="center" wrapText="1"/>
      <protection/>
    </xf>
    <xf numFmtId="0" fontId="2" fillId="35" borderId="50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40" borderId="41" xfId="52" applyFont="1" applyFill="1" applyBorder="1" applyAlignment="1">
      <alignment horizontal="center" vertical="center" wrapText="1"/>
      <protection/>
    </xf>
    <xf numFmtId="0" fontId="2" fillId="40" borderId="52" xfId="52" applyFont="1" applyFill="1" applyBorder="1" applyAlignment="1">
      <alignment horizontal="center" vertical="center" wrapText="1"/>
      <protection/>
    </xf>
    <xf numFmtId="0" fontId="2" fillId="40" borderId="53" xfId="52" applyFont="1" applyFill="1" applyBorder="1" applyAlignment="1">
      <alignment horizontal="center" vertical="center" wrapText="1"/>
      <protection/>
    </xf>
    <xf numFmtId="0" fontId="2" fillId="40" borderId="54" xfId="52" applyFont="1" applyFill="1" applyBorder="1" applyAlignment="1">
      <alignment horizontal="center" vertical="center" wrapText="1"/>
      <protection/>
    </xf>
    <xf numFmtId="0" fontId="38" fillId="19" borderId="40" xfId="0" applyFont="1" applyFill="1" applyBorder="1" applyAlignment="1">
      <alignment horizontal="center" vertical="center" wrapText="1"/>
    </xf>
    <xf numFmtId="0" fontId="38" fillId="19" borderId="5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345"/>
          <c:w val="0.97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- 2021'!$E$2:$S$2</c:f>
              <c:strCache/>
            </c:strRef>
          </c:cat>
          <c:val>
            <c:numRef>
              <c:f>'BDUA - 2021'!$E$67:$S$67</c:f>
              <c:numCache/>
            </c:numRef>
          </c:val>
          <c:shape val="box"/>
        </c:ser>
        <c:shape val="box"/>
        <c:axId val="3993176"/>
        <c:axId val="35938585"/>
      </c:bar3DChart>
      <c:catAx>
        <c:axId val="39931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38585"/>
        <c:crosses val="autoZero"/>
        <c:auto val="1"/>
        <c:lblOffset val="100"/>
        <c:tickLblSkip val="1"/>
        <c:noMultiLvlLbl val="0"/>
      </c:catAx>
      <c:valAx>
        <c:axId val="35938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1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45"/>
          <c:w val="0.97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- 2021'!$U$2:$AH$2</c:f>
              <c:strCache/>
            </c:strRef>
          </c:cat>
          <c:val>
            <c:numRef>
              <c:f>'BDUA - 2021'!$U$67:$AH$67</c:f>
              <c:numCache/>
            </c:numRef>
          </c:val>
          <c:shape val="box"/>
        </c:ser>
        <c:shape val="box"/>
        <c:axId val="55011810"/>
        <c:axId val="25344243"/>
      </c:bar3DChart>
      <c:catAx>
        <c:axId val="550118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18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19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5849600"/>
        <a:ext cx="9020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914400</xdr:colOff>
      <xdr:row>69</xdr:row>
      <xdr:rowOff>0</xdr:rowOff>
    </xdr:from>
    <xdr:to>
      <xdr:col>34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2125325" y="15849600"/>
        <a:ext cx="8153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8.57421875" style="1" bestFit="1" customWidth="1"/>
    <col min="8" max="8" width="8.7109375" style="1" bestFit="1" customWidth="1"/>
    <col min="9" max="9" width="8.421875" style="1" bestFit="1" customWidth="1"/>
    <col min="10" max="10" width="9.28125" style="1" bestFit="1" customWidth="1"/>
    <col min="11" max="11" width="6.28125" style="1" bestFit="1" customWidth="1"/>
    <col min="12" max="12" width="8.28125" style="1" bestFit="1" customWidth="1"/>
    <col min="13" max="13" width="8.421875" style="1" bestFit="1" customWidth="1"/>
    <col min="14" max="14" width="5.140625" style="1" bestFit="1" customWidth="1"/>
    <col min="15" max="15" width="5.7109375" style="1" customWidth="1"/>
    <col min="16" max="16" width="8.7109375" style="1" bestFit="1" customWidth="1"/>
    <col min="17" max="17" width="9.421875" style="1" bestFit="1" customWidth="1"/>
    <col min="18" max="18" width="10.00390625" style="1" bestFit="1" customWidth="1"/>
    <col min="19" max="19" width="6.57421875" style="1" bestFit="1" customWidth="1"/>
    <col min="20" max="20" width="13.8515625" style="1" bestFit="1" customWidth="1"/>
    <col min="21" max="21" width="10.7109375" style="1" customWidth="1"/>
    <col min="22" max="22" width="6.421875" style="1" bestFit="1" customWidth="1"/>
    <col min="23" max="23" width="11.00390625" style="1" customWidth="1"/>
    <col min="24" max="24" width="8.7109375" style="1" customWidth="1"/>
    <col min="25" max="25" width="9.28125" style="1" bestFit="1" customWidth="1"/>
    <col min="26" max="26" width="6.7109375" style="1" bestFit="1" customWidth="1"/>
    <col min="27" max="27" width="7.7109375" style="1" bestFit="1" customWidth="1"/>
    <col min="28" max="28" width="4.28125" style="1" bestFit="1" customWidth="1"/>
    <col min="29" max="29" width="5.421875" style="1" customWidth="1"/>
    <col min="30" max="30" width="7.140625" style="1" customWidth="1"/>
    <col min="31" max="31" width="7.7109375" style="1" bestFit="1" customWidth="1"/>
    <col min="32" max="32" width="6.421875" style="1" bestFit="1" customWidth="1"/>
    <col min="33" max="33" width="9.140625" style="1" customWidth="1"/>
    <col min="34" max="34" width="9.421875" style="1" bestFit="1" customWidth="1"/>
    <col min="35" max="35" width="12.140625" style="1" customWidth="1"/>
    <col min="36" max="36" width="8.7109375" style="1" bestFit="1" customWidth="1"/>
    <col min="37" max="37" width="10.28125" style="1" bestFit="1" customWidth="1"/>
    <col min="38" max="38" width="8.8515625" style="1" bestFit="1" customWidth="1"/>
    <col min="39" max="39" width="8.140625" style="1" bestFit="1" customWidth="1"/>
    <col min="40" max="40" width="4.8515625" style="1" bestFit="1" customWidth="1"/>
    <col min="41" max="41" width="10.28125" style="1" bestFit="1" customWidth="1"/>
    <col min="42" max="16384" width="11.421875" style="1" customWidth="1"/>
  </cols>
  <sheetData>
    <row r="1" spans="1:58" ht="33" customHeight="1" thickBot="1">
      <c r="A1" s="111" t="s">
        <v>132</v>
      </c>
      <c r="B1" s="112"/>
      <c r="C1" s="115" t="s">
        <v>139</v>
      </c>
      <c r="D1" s="28"/>
      <c r="E1" s="105" t="s">
        <v>137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108" t="s">
        <v>160</v>
      </c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9"/>
      <c r="AG1" s="109"/>
      <c r="AH1" s="109"/>
      <c r="AI1" s="110"/>
      <c r="AJ1" s="98" t="s">
        <v>143</v>
      </c>
      <c r="AK1" s="99"/>
      <c r="AL1" s="99"/>
      <c r="AM1" s="99"/>
      <c r="AN1" s="99"/>
      <c r="AO1" s="100"/>
      <c r="AS1" s="26" t="s">
        <v>144</v>
      </c>
      <c r="AT1" s="27" t="s">
        <v>145</v>
      </c>
      <c r="AU1" s="27" t="s">
        <v>146</v>
      </c>
      <c r="AV1" s="27" t="s">
        <v>129</v>
      </c>
      <c r="AW1" s="27" t="s">
        <v>164</v>
      </c>
      <c r="AX1" s="27" t="s">
        <v>159</v>
      </c>
      <c r="AY1" s="27" t="s">
        <v>130</v>
      </c>
      <c r="AZ1" s="27" t="s">
        <v>140</v>
      </c>
      <c r="BA1" s="27" t="s">
        <v>158</v>
      </c>
      <c r="BB1" s="27" t="s">
        <v>141</v>
      </c>
      <c r="BC1" s="27" t="s">
        <v>142</v>
      </c>
      <c r="BD1" s="27" t="s">
        <v>156</v>
      </c>
      <c r="BE1" s="27" t="s">
        <v>147</v>
      </c>
      <c r="BF1" s="27" t="s">
        <v>157</v>
      </c>
    </row>
    <row r="2" spans="1:58" ht="180.75" thickBot="1">
      <c r="A2" s="113"/>
      <c r="B2" s="114"/>
      <c r="C2" s="116"/>
      <c r="D2" s="28"/>
      <c r="E2" s="24" t="s">
        <v>124</v>
      </c>
      <c r="F2" s="25" t="s">
        <v>125</v>
      </c>
      <c r="G2" s="25" t="s">
        <v>183</v>
      </c>
      <c r="H2" s="25" t="s">
        <v>126</v>
      </c>
      <c r="I2" s="25" t="s">
        <v>165</v>
      </c>
      <c r="J2" s="25" t="s">
        <v>148</v>
      </c>
      <c r="K2" s="25" t="s">
        <v>164</v>
      </c>
      <c r="L2" s="25" t="s">
        <v>161</v>
      </c>
      <c r="M2" s="25" t="s">
        <v>163</v>
      </c>
      <c r="N2" s="25" t="s">
        <v>162</v>
      </c>
      <c r="O2" s="25" t="s">
        <v>212</v>
      </c>
      <c r="P2" s="25" t="s">
        <v>142</v>
      </c>
      <c r="Q2" s="25" t="s">
        <v>127</v>
      </c>
      <c r="R2" s="25" t="s">
        <v>156</v>
      </c>
      <c r="S2" s="25" t="s">
        <v>180</v>
      </c>
      <c r="T2" s="15" t="s">
        <v>128</v>
      </c>
      <c r="U2" s="26" t="s">
        <v>144</v>
      </c>
      <c r="V2" s="27" t="s">
        <v>145</v>
      </c>
      <c r="W2" s="27" t="s">
        <v>146</v>
      </c>
      <c r="X2" s="27" t="s">
        <v>129</v>
      </c>
      <c r="Y2" s="27" t="s">
        <v>164</v>
      </c>
      <c r="Z2" s="27" t="s">
        <v>159</v>
      </c>
      <c r="AA2" s="27" t="s">
        <v>130</v>
      </c>
      <c r="AB2" s="27" t="s">
        <v>140</v>
      </c>
      <c r="AC2" s="27" t="s">
        <v>158</v>
      </c>
      <c r="AD2" s="27" t="s">
        <v>141</v>
      </c>
      <c r="AE2" s="27" t="s">
        <v>142</v>
      </c>
      <c r="AF2" s="27" t="s">
        <v>156</v>
      </c>
      <c r="AG2" s="27" t="s">
        <v>147</v>
      </c>
      <c r="AH2" s="27" t="s">
        <v>157</v>
      </c>
      <c r="AI2" s="43" t="s">
        <v>131</v>
      </c>
      <c r="AJ2" s="54" t="s">
        <v>151</v>
      </c>
      <c r="AK2" s="55" t="s">
        <v>152</v>
      </c>
      <c r="AL2" s="55" t="s">
        <v>153</v>
      </c>
      <c r="AM2" s="55" t="s">
        <v>154</v>
      </c>
      <c r="AN2" s="56" t="s">
        <v>155</v>
      </c>
      <c r="AO2" s="60" t="s">
        <v>150</v>
      </c>
      <c r="AS2" s="93" t="s">
        <v>185</v>
      </c>
      <c r="AT2" s="94" t="s">
        <v>186</v>
      </c>
      <c r="AU2" s="94" t="s">
        <v>187</v>
      </c>
      <c r="AV2" s="92" t="s">
        <v>188</v>
      </c>
      <c r="AW2" s="91" t="s">
        <v>189</v>
      </c>
      <c r="AX2" s="93" t="s">
        <v>190</v>
      </c>
      <c r="AY2" s="94" t="s">
        <v>191</v>
      </c>
      <c r="AZ2" s="94" t="s">
        <v>192</v>
      </c>
      <c r="BA2" s="94" t="s">
        <v>193</v>
      </c>
      <c r="BB2" s="94" t="s">
        <v>194</v>
      </c>
      <c r="BC2" s="94" t="s">
        <v>184</v>
      </c>
      <c r="BD2" s="94" t="s">
        <v>195</v>
      </c>
      <c r="BE2" s="94" t="s">
        <v>196</v>
      </c>
      <c r="BF2" s="95" t="s">
        <v>197</v>
      </c>
    </row>
    <row r="3" spans="1:58" ht="15" customHeight="1">
      <c r="A3" s="18" t="s">
        <v>0</v>
      </c>
      <c r="B3" s="19" t="s">
        <v>1</v>
      </c>
      <c r="C3" s="20">
        <f aca="true" t="shared" si="0" ref="C3:C34">SUM(AO3,AI3,T3)</f>
        <v>424769</v>
      </c>
      <c r="D3" s="29"/>
      <c r="E3" s="3">
        <v>173689</v>
      </c>
      <c r="F3" s="9">
        <v>0</v>
      </c>
      <c r="G3" s="4">
        <v>0</v>
      </c>
      <c r="H3" s="4">
        <v>28698</v>
      </c>
      <c r="I3" s="4">
        <v>1</v>
      </c>
      <c r="J3" s="4">
        <v>3224</v>
      </c>
      <c r="K3" s="4">
        <v>0</v>
      </c>
      <c r="L3" s="4">
        <v>1585</v>
      </c>
      <c r="M3" s="4">
        <v>7248</v>
      </c>
      <c r="N3" s="4">
        <v>1</v>
      </c>
      <c r="O3" s="4">
        <v>0</v>
      </c>
      <c r="P3" s="4">
        <v>69</v>
      </c>
      <c r="Q3" s="4">
        <v>9358</v>
      </c>
      <c r="R3" s="4">
        <v>7546</v>
      </c>
      <c r="S3" s="4">
        <v>1</v>
      </c>
      <c r="T3" s="16">
        <f aca="true" t="shared" si="1" ref="T3:T34">SUM(E3:S3)</f>
        <v>231420</v>
      </c>
      <c r="U3" s="35">
        <v>15925</v>
      </c>
      <c r="V3" s="35">
        <v>183</v>
      </c>
      <c r="W3" s="35">
        <v>3284</v>
      </c>
      <c r="X3" s="35">
        <v>11070</v>
      </c>
      <c r="Y3" s="35">
        <v>1</v>
      </c>
      <c r="Z3" s="35">
        <v>4640</v>
      </c>
      <c r="AA3" s="35">
        <v>90785</v>
      </c>
      <c r="AB3" s="35">
        <v>27</v>
      </c>
      <c r="AC3" s="35">
        <v>15</v>
      </c>
      <c r="AD3" s="35">
        <v>15</v>
      </c>
      <c r="AE3" s="35">
        <v>52090</v>
      </c>
      <c r="AF3" s="2">
        <v>2</v>
      </c>
      <c r="AG3" s="2">
        <v>1042</v>
      </c>
      <c r="AH3" s="2">
        <v>3</v>
      </c>
      <c r="AI3" s="44">
        <f aca="true" t="shared" si="2" ref="AI3:AI34">SUM(U3:AH3)</f>
        <v>179082</v>
      </c>
      <c r="AJ3" s="52">
        <v>143</v>
      </c>
      <c r="AK3" s="53">
        <v>13066</v>
      </c>
      <c r="AL3" s="53">
        <v>1056</v>
      </c>
      <c r="AM3" s="53">
        <v>1</v>
      </c>
      <c r="AN3" s="57">
        <v>1</v>
      </c>
      <c r="AO3" s="40">
        <f>SUM(AJ3:AN3)</f>
        <v>14267</v>
      </c>
      <c r="AS3" s="91" t="s">
        <v>198</v>
      </c>
      <c r="AT3" s="91" t="s">
        <v>199</v>
      </c>
      <c r="AU3" s="91" t="s">
        <v>200</v>
      </c>
      <c r="AV3" s="91" t="s">
        <v>201</v>
      </c>
      <c r="AW3" s="91" t="s">
        <v>202</v>
      </c>
      <c r="AX3" s="91" t="s">
        <v>203</v>
      </c>
      <c r="AY3" s="91" t="s">
        <v>204</v>
      </c>
      <c r="AZ3" s="91" t="s">
        <v>205</v>
      </c>
      <c r="BA3" s="91" t="s">
        <v>206</v>
      </c>
      <c r="BB3" s="91" t="s">
        <v>207</v>
      </c>
      <c r="BC3" s="91" t="s">
        <v>208</v>
      </c>
      <c r="BD3" s="91" t="s">
        <v>209</v>
      </c>
      <c r="BE3" s="91" t="s">
        <v>210</v>
      </c>
      <c r="BF3" s="96" t="s">
        <v>211</v>
      </c>
    </row>
    <row r="4" spans="1:58" ht="15" customHeight="1">
      <c r="A4" s="21" t="s">
        <v>2</v>
      </c>
      <c r="B4" s="22" t="s">
        <v>133</v>
      </c>
      <c r="C4" s="23">
        <f t="shared" si="0"/>
        <v>7652</v>
      </c>
      <c r="D4" s="29"/>
      <c r="E4" s="6">
        <v>4533</v>
      </c>
      <c r="F4" s="7">
        <v>1375</v>
      </c>
      <c r="G4" s="10">
        <v>0</v>
      </c>
      <c r="H4" s="7">
        <v>1124</v>
      </c>
      <c r="I4" s="7">
        <v>0</v>
      </c>
      <c r="J4" s="10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25</v>
      </c>
      <c r="S4" s="7">
        <v>0</v>
      </c>
      <c r="T4" s="17">
        <f t="shared" si="1"/>
        <v>7057</v>
      </c>
      <c r="U4" s="36">
        <v>132</v>
      </c>
      <c r="V4" s="36">
        <v>35</v>
      </c>
      <c r="W4" s="36">
        <v>96</v>
      </c>
      <c r="X4" s="36">
        <v>0</v>
      </c>
      <c r="Y4" s="36">
        <v>0</v>
      </c>
      <c r="Z4" s="36">
        <v>0</v>
      </c>
      <c r="AA4" s="36">
        <v>0</v>
      </c>
      <c r="AB4" s="36">
        <v>2</v>
      </c>
      <c r="AC4" s="36">
        <v>0</v>
      </c>
      <c r="AD4" s="36">
        <v>0</v>
      </c>
      <c r="AE4" s="36">
        <v>147</v>
      </c>
      <c r="AF4" s="11">
        <v>0</v>
      </c>
      <c r="AG4" s="11">
        <v>0</v>
      </c>
      <c r="AH4" s="5">
        <v>0</v>
      </c>
      <c r="AI4" s="45">
        <f t="shared" si="2"/>
        <v>412</v>
      </c>
      <c r="AJ4" s="51">
        <v>0</v>
      </c>
      <c r="AK4" s="49">
        <v>183</v>
      </c>
      <c r="AL4" s="49">
        <v>0</v>
      </c>
      <c r="AM4" s="49">
        <v>0</v>
      </c>
      <c r="AN4" s="58">
        <v>0</v>
      </c>
      <c r="AO4" s="41">
        <f aca="true" t="shared" si="3" ref="AO4:AO67">SUM(AJ4:AN4)</f>
        <v>183</v>
      </c>
      <c r="AS4" s="97">
        <v>15925</v>
      </c>
      <c r="AT4" s="97">
        <v>183</v>
      </c>
      <c r="AU4" s="97">
        <v>3284</v>
      </c>
      <c r="AV4" s="97">
        <v>11070</v>
      </c>
      <c r="AW4" s="97">
        <v>1</v>
      </c>
      <c r="AX4" s="97">
        <v>4640</v>
      </c>
      <c r="AY4" s="97">
        <v>90785</v>
      </c>
      <c r="AZ4" s="97">
        <v>27</v>
      </c>
      <c r="BA4" s="97">
        <v>15</v>
      </c>
      <c r="BB4" s="97">
        <v>15</v>
      </c>
      <c r="BC4" s="97">
        <v>52090</v>
      </c>
      <c r="BD4" s="97">
        <v>2</v>
      </c>
      <c r="BE4" s="97">
        <v>1042</v>
      </c>
      <c r="BF4" s="97">
        <v>3</v>
      </c>
    </row>
    <row r="5" spans="1:58" ht="15" customHeight="1">
      <c r="A5" s="18" t="s">
        <v>3</v>
      </c>
      <c r="B5" s="19" t="s">
        <v>4</v>
      </c>
      <c r="C5" s="20">
        <f t="shared" si="0"/>
        <v>7524</v>
      </c>
      <c r="D5" s="29"/>
      <c r="E5" s="3">
        <v>2306</v>
      </c>
      <c r="F5" s="9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4606</v>
      </c>
      <c r="R5" s="4">
        <v>18</v>
      </c>
      <c r="S5" s="4">
        <v>0</v>
      </c>
      <c r="T5" s="16">
        <f t="shared" si="1"/>
        <v>6930</v>
      </c>
      <c r="U5" s="35">
        <v>113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1</v>
      </c>
      <c r="AC5" s="35">
        <v>0</v>
      </c>
      <c r="AD5" s="35">
        <v>0</v>
      </c>
      <c r="AE5" s="35">
        <v>124</v>
      </c>
      <c r="AF5" s="2">
        <v>0</v>
      </c>
      <c r="AG5" s="2">
        <v>335</v>
      </c>
      <c r="AH5" s="2">
        <v>0</v>
      </c>
      <c r="AI5" s="44">
        <f t="shared" si="2"/>
        <v>573</v>
      </c>
      <c r="AJ5" s="50">
        <v>0</v>
      </c>
      <c r="AK5" s="48">
        <v>21</v>
      </c>
      <c r="AL5" s="48">
        <v>0</v>
      </c>
      <c r="AM5" s="48">
        <v>0</v>
      </c>
      <c r="AN5" s="59">
        <v>0</v>
      </c>
      <c r="AO5" s="61">
        <f t="shared" si="3"/>
        <v>21</v>
      </c>
      <c r="AS5" s="97">
        <v>132</v>
      </c>
      <c r="AT5" s="97">
        <v>35</v>
      </c>
      <c r="AU5" s="97">
        <v>96</v>
      </c>
      <c r="AV5" s="97">
        <v>0</v>
      </c>
      <c r="AW5" s="97">
        <v>0</v>
      </c>
      <c r="AX5" s="97">
        <v>0</v>
      </c>
      <c r="AY5" s="97">
        <v>0</v>
      </c>
      <c r="AZ5" s="97">
        <v>2</v>
      </c>
      <c r="BA5" s="97">
        <v>0</v>
      </c>
      <c r="BB5" s="97">
        <v>0</v>
      </c>
      <c r="BC5" s="97">
        <v>147</v>
      </c>
      <c r="BD5" s="97">
        <v>0</v>
      </c>
      <c r="BE5" s="97">
        <v>0</v>
      </c>
      <c r="BF5" s="97">
        <v>0</v>
      </c>
    </row>
    <row r="6" spans="1:58" ht="15" customHeight="1">
      <c r="A6" s="21" t="s">
        <v>5</v>
      </c>
      <c r="B6" s="22" t="s">
        <v>6</v>
      </c>
      <c r="C6" s="23">
        <f t="shared" si="0"/>
        <v>6998</v>
      </c>
      <c r="D6" s="29"/>
      <c r="E6" s="6">
        <v>3538</v>
      </c>
      <c r="F6" s="7">
        <v>0</v>
      </c>
      <c r="G6" s="10">
        <v>0</v>
      </c>
      <c r="H6" s="7">
        <v>2783</v>
      </c>
      <c r="I6" s="7">
        <v>0</v>
      </c>
      <c r="J6" s="10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47</v>
      </c>
      <c r="S6" s="7">
        <v>0</v>
      </c>
      <c r="T6" s="17">
        <f t="shared" si="1"/>
        <v>6368</v>
      </c>
      <c r="U6" s="36">
        <v>57</v>
      </c>
      <c r="V6" s="36">
        <v>0</v>
      </c>
      <c r="W6" s="36">
        <v>198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228</v>
      </c>
      <c r="AF6" s="11">
        <v>0</v>
      </c>
      <c r="AG6" s="11">
        <v>0</v>
      </c>
      <c r="AH6" s="5">
        <v>0</v>
      </c>
      <c r="AI6" s="45">
        <f t="shared" si="2"/>
        <v>483</v>
      </c>
      <c r="AJ6" s="51">
        <v>0</v>
      </c>
      <c r="AK6" s="49">
        <v>145</v>
      </c>
      <c r="AL6" s="49">
        <v>0</v>
      </c>
      <c r="AM6" s="49">
        <v>2</v>
      </c>
      <c r="AN6" s="58">
        <v>0</v>
      </c>
      <c r="AO6" s="41">
        <f t="shared" si="3"/>
        <v>147</v>
      </c>
      <c r="AS6" s="97">
        <v>113</v>
      </c>
      <c r="AT6" s="97">
        <v>0</v>
      </c>
      <c r="AU6" s="97">
        <v>0</v>
      </c>
      <c r="AV6" s="97">
        <v>0</v>
      </c>
      <c r="AW6" s="97">
        <v>0</v>
      </c>
      <c r="AX6" s="97">
        <v>0</v>
      </c>
      <c r="AY6" s="97">
        <v>0</v>
      </c>
      <c r="AZ6" s="97">
        <v>1</v>
      </c>
      <c r="BA6" s="97">
        <v>0</v>
      </c>
      <c r="BB6" s="97">
        <v>0</v>
      </c>
      <c r="BC6" s="97">
        <v>124</v>
      </c>
      <c r="BD6" s="97">
        <v>0</v>
      </c>
      <c r="BE6" s="97">
        <v>335</v>
      </c>
      <c r="BF6" s="97">
        <v>0</v>
      </c>
    </row>
    <row r="7" spans="1:58" ht="15" customHeight="1">
      <c r="A7" s="18" t="s">
        <v>7</v>
      </c>
      <c r="B7" s="19" t="s">
        <v>8</v>
      </c>
      <c r="C7" s="20">
        <f t="shared" si="0"/>
        <v>6468</v>
      </c>
      <c r="D7" s="29"/>
      <c r="E7" s="3">
        <v>3297</v>
      </c>
      <c r="F7" s="9">
        <v>0</v>
      </c>
      <c r="G7" s="4">
        <v>0</v>
      </c>
      <c r="H7" s="4">
        <v>2710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29</v>
      </c>
      <c r="S7" s="4">
        <v>0</v>
      </c>
      <c r="T7" s="16">
        <f t="shared" si="1"/>
        <v>6037</v>
      </c>
      <c r="U7" s="35">
        <v>44</v>
      </c>
      <c r="V7" s="35">
        <v>0</v>
      </c>
      <c r="W7" s="35">
        <v>208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124</v>
      </c>
      <c r="AF7" s="2">
        <v>0</v>
      </c>
      <c r="AG7" s="2">
        <v>0</v>
      </c>
      <c r="AH7" s="2">
        <v>0</v>
      </c>
      <c r="AI7" s="44">
        <f t="shared" si="2"/>
        <v>376</v>
      </c>
      <c r="AJ7" s="50">
        <v>0</v>
      </c>
      <c r="AK7" s="48">
        <v>55</v>
      </c>
      <c r="AL7" s="48">
        <v>0</v>
      </c>
      <c r="AM7" s="48">
        <v>0</v>
      </c>
      <c r="AN7" s="59">
        <v>0</v>
      </c>
      <c r="AO7" s="61">
        <f t="shared" si="3"/>
        <v>55</v>
      </c>
      <c r="AS7" s="97">
        <v>57</v>
      </c>
      <c r="AT7" s="97">
        <v>0</v>
      </c>
      <c r="AU7" s="97">
        <v>198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228</v>
      </c>
      <c r="BD7" s="97">
        <v>0</v>
      </c>
      <c r="BE7" s="97">
        <v>0</v>
      </c>
      <c r="BF7" s="97">
        <v>0</v>
      </c>
    </row>
    <row r="8" spans="1:58" ht="15" customHeight="1">
      <c r="A8" s="21" t="s">
        <v>9</v>
      </c>
      <c r="B8" s="22" t="s">
        <v>10</v>
      </c>
      <c r="C8" s="23">
        <f t="shared" si="0"/>
        <v>36513</v>
      </c>
      <c r="D8" s="29"/>
      <c r="E8" s="6">
        <v>32713</v>
      </c>
      <c r="F8" s="7">
        <v>1586</v>
      </c>
      <c r="G8" s="10">
        <v>0</v>
      </c>
      <c r="H8" s="7">
        <v>0</v>
      </c>
      <c r="I8" s="7">
        <v>0</v>
      </c>
      <c r="J8" s="10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2</v>
      </c>
      <c r="R8" s="7">
        <v>194</v>
      </c>
      <c r="S8" s="7">
        <v>0</v>
      </c>
      <c r="T8" s="17">
        <f t="shared" si="1"/>
        <v>34496</v>
      </c>
      <c r="U8" s="36">
        <v>483</v>
      </c>
      <c r="V8" s="36">
        <v>16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2</v>
      </c>
      <c r="AC8" s="36">
        <v>0</v>
      </c>
      <c r="AD8" s="36">
        <v>0</v>
      </c>
      <c r="AE8" s="36">
        <v>579</v>
      </c>
      <c r="AF8" s="11">
        <v>0</v>
      </c>
      <c r="AG8" s="11">
        <v>0</v>
      </c>
      <c r="AH8" s="5">
        <v>0</v>
      </c>
      <c r="AI8" s="45">
        <f t="shared" si="2"/>
        <v>1080</v>
      </c>
      <c r="AJ8" s="51">
        <v>0</v>
      </c>
      <c r="AK8" s="49">
        <v>937</v>
      </c>
      <c r="AL8" s="49">
        <v>0</v>
      </c>
      <c r="AM8" s="49">
        <v>0</v>
      </c>
      <c r="AN8" s="58">
        <v>0</v>
      </c>
      <c r="AO8" s="41">
        <f t="shared" si="3"/>
        <v>937</v>
      </c>
      <c r="AS8" s="97">
        <v>44</v>
      </c>
      <c r="AT8" s="97">
        <v>0</v>
      </c>
      <c r="AU8" s="97">
        <v>208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124</v>
      </c>
      <c r="BD8" s="97">
        <v>0</v>
      </c>
      <c r="BE8" s="97">
        <v>0</v>
      </c>
      <c r="BF8" s="97">
        <v>0</v>
      </c>
    </row>
    <row r="9" spans="1:58" ht="15" customHeight="1">
      <c r="A9" s="18" t="s">
        <v>11</v>
      </c>
      <c r="B9" s="19" t="s">
        <v>12</v>
      </c>
      <c r="C9" s="20">
        <f t="shared" si="0"/>
        <v>5330</v>
      </c>
      <c r="D9" s="29"/>
      <c r="E9" s="3">
        <v>3039</v>
      </c>
      <c r="F9" s="9">
        <v>0</v>
      </c>
      <c r="G9" s="4">
        <v>0</v>
      </c>
      <c r="H9" s="4">
        <v>1741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17</v>
      </c>
      <c r="S9" s="4">
        <v>0</v>
      </c>
      <c r="T9" s="16">
        <f t="shared" si="1"/>
        <v>4797</v>
      </c>
      <c r="U9" s="35">
        <v>65</v>
      </c>
      <c r="V9" s="35">
        <v>0</v>
      </c>
      <c r="W9" s="35">
        <v>168</v>
      </c>
      <c r="X9" s="35">
        <v>0</v>
      </c>
      <c r="Y9" s="35">
        <v>0</v>
      </c>
      <c r="Z9" s="35">
        <v>0</v>
      </c>
      <c r="AA9" s="35">
        <v>4</v>
      </c>
      <c r="AB9" s="35">
        <v>0</v>
      </c>
      <c r="AC9" s="35">
        <v>0</v>
      </c>
      <c r="AD9" s="35">
        <v>0</v>
      </c>
      <c r="AE9" s="35">
        <v>109</v>
      </c>
      <c r="AF9" s="2">
        <v>0</v>
      </c>
      <c r="AG9" s="2">
        <v>0</v>
      </c>
      <c r="AH9" s="2">
        <v>0</v>
      </c>
      <c r="AI9" s="44">
        <f t="shared" si="2"/>
        <v>346</v>
      </c>
      <c r="AJ9" s="50">
        <v>0</v>
      </c>
      <c r="AK9" s="48">
        <v>187</v>
      </c>
      <c r="AL9" s="48">
        <v>0</v>
      </c>
      <c r="AM9" s="48">
        <v>0</v>
      </c>
      <c r="AN9" s="59">
        <v>0</v>
      </c>
      <c r="AO9" s="61">
        <f t="shared" si="3"/>
        <v>187</v>
      </c>
      <c r="AS9" s="97">
        <v>483</v>
      </c>
      <c r="AT9" s="97">
        <v>16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2</v>
      </c>
      <c r="BA9" s="97">
        <v>0</v>
      </c>
      <c r="BB9" s="97">
        <v>0</v>
      </c>
      <c r="BC9" s="97">
        <v>579</v>
      </c>
      <c r="BD9" s="97">
        <v>0</v>
      </c>
      <c r="BE9" s="97">
        <v>0</v>
      </c>
      <c r="BF9" s="97">
        <v>0</v>
      </c>
    </row>
    <row r="10" spans="1:58" ht="15" customHeight="1">
      <c r="A10" s="21" t="s">
        <v>13</v>
      </c>
      <c r="B10" s="22" t="s">
        <v>14</v>
      </c>
      <c r="C10" s="23">
        <f t="shared" si="0"/>
        <v>19492</v>
      </c>
      <c r="D10" s="29"/>
      <c r="E10" s="6">
        <v>12173</v>
      </c>
      <c r="F10" s="7">
        <v>0</v>
      </c>
      <c r="G10" s="10">
        <v>0</v>
      </c>
      <c r="H10" s="7">
        <v>5871</v>
      </c>
      <c r="I10" s="7">
        <v>0</v>
      </c>
      <c r="J10" s="10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100</v>
      </c>
      <c r="S10" s="7">
        <v>0</v>
      </c>
      <c r="T10" s="17">
        <f t="shared" si="1"/>
        <v>18144</v>
      </c>
      <c r="U10" s="36">
        <v>236</v>
      </c>
      <c r="V10" s="36">
        <v>0</v>
      </c>
      <c r="W10" s="36">
        <v>406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506</v>
      </c>
      <c r="AF10" s="11">
        <v>0</v>
      </c>
      <c r="AG10" s="11">
        <v>0</v>
      </c>
      <c r="AH10" s="5">
        <v>0</v>
      </c>
      <c r="AI10" s="45">
        <f t="shared" si="2"/>
        <v>1148</v>
      </c>
      <c r="AJ10" s="51">
        <v>1</v>
      </c>
      <c r="AK10" s="49">
        <v>199</v>
      </c>
      <c r="AL10" s="49">
        <v>0</v>
      </c>
      <c r="AM10" s="49">
        <v>0</v>
      </c>
      <c r="AN10" s="58">
        <v>0</v>
      </c>
      <c r="AO10" s="41">
        <f t="shared" si="3"/>
        <v>200</v>
      </c>
      <c r="AS10" s="97">
        <v>65</v>
      </c>
      <c r="AT10" s="97">
        <v>0</v>
      </c>
      <c r="AU10" s="97">
        <v>168</v>
      </c>
      <c r="AV10" s="97">
        <v>0</v>
      </c>
      <c r="AW10" s="97">
        <v>0</v>
      </c>
      <c r="AX10" s="97">
        <v>0</v>
      </c>
      <c r="AY10" s="97">
        <v>4</v>
      </c>
      <c r="AZ10" s="97">
        <v>0</v>
      </c>
      <c r="BA10" s="97">
        <v>0</v>
      </c>
      <c r="BB10" s="97">
        <v>0</v>
      </c>
      <c r="BC10" s="97">
        <v>109</v>
      </c>
      <c r="BD10" s="97">
        <v>0</v>
      </c>
      <c r="BE10" s="97">
        <v>0</v>
      </c>
      <c r="BF10" s="97">
        <v>0</v>
      </c>
    </row>
    <row r="11" spans="1:58" ht="15" customHeight="1">
      <c r="A11" s="18" t="s">
        <v>15</v>
      </c>
      <c r="B11" s="19" t="s">
        <v>16</v>
      </c>
      <c r="C11" s="20">
        <f t="shared" si="0"/>
        <v>7991</v>
      </c>
      <c r="D11" s="29"/>
      <c r="E11" s="3">
        <v>5932</v>
      </c>
      <c r="F11" s="9">
        <v>1488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22</v>
      </c>
      <c r="S11" s="4">
        <v>0</v>
      </c>
      <c r="T11" s="16">
        <f t="shared" si="1"/>
        <v>7442</v>
      </c>
      <c r="U11" s="35">
        <v>149</v>
      </c>
      <c r="V11" s="35">
        <v>33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222</v>
      </c>
      <c r="AF11" s="2">
        <v>0</v>
      </c>
      <c r="AG11" s="2">
        <v>0</v>
      </c>
      <c r="AH11" s="2">
        <v>0</v>
      </c>
      <c r="AI11" s="44">
        <f t="shared" si="2"/>
        <v>404</v>
      </c>
      <c r="AJ11" s="50">
        <v>0</v>
      </c>
      <c r="AK11" s="48">
        <v>145</v>
      </c>
      <c r="AL11" s="48">
        <v>0</v>
      </c>
      <c r="AM11" s="48">
        <v>0</v>
      </c>
      <c r="AN11" s="59">
        <v>0</v>
      </c>
      <c r="AO11" s="61">
        <f t="shared" si="3"/>
        <v>145</v>
      </c>
      <c r="AS11" s="97">
        <v>236</v>
      </c>
      <c r="AT11" s="97">
        <v>0</v>
      </c>
      <c r="AU11" s="97">
        <v>406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506</v>
      </c>
      <c r="BD11" s="97">
        <v>0</v>
      </c>
      <c r="BE11" s="97">
        <v>0</v>
      </c>
      <c r="BF11" s="97">
        <v>0</v>
      </c>
    </row>
    <row r="12" spans="1:58" ht="15" customHeight="1">
      <c r="A12" s="21" t="s">
        <v>17</v>
      </c>
      <c r="B12" s="22" t="s">
        <v>18</v>
      </c>
      <c r="C12" s="23">
        <f t="shared" si="0"/>
        <v>8915</v>
      </c>
      <c r="D12" s="29"/>
      <c r="E12" s="6">
        <v>5677</v>
      </c>
      <c r="F12" s="7">
        <v>0</v>
      </c>
      <c r="G12" s="10">
        <v>0</v>
      </c>
      <c r="H12" s="7">
        <v>2474</v>
      </c>
      <c r="I12" s="7">
        <v>0</v>
      </c>
      <c r="J12" s="10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76</v>
      </c>
      <c r="S12" s="7">
        <v>0</v>
      </c>
      <c r="T12" s="17">
        <f t="shared" si="1"/>
        <v>8227</v>
      </c>
      <c r="U12" s="36">
        <v>132</v>
      </c>
      <c r="V12" s="36">
        <v>0</v>
      </c>
      <c r="W12" s="36">
        <v>185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216</v>
      </c>
      <c r="AF12" s="11">
        <v>0</v>
      </c>
      <c r="AG12" s="11">
        <v>0</v>
      </c>
      <c r="AH12" s="5">
        <v>0</v>
      </c>
      <c r="AI12" s="45">
        <f t="shared" si="2"/>
        <v>533</v>
      </c>
      <c r="AJ12" s="51">
        <v>0</v>
      </c>
      <c r="AK12" s="49">
        <v>155</v>
      </c>
      <c r="AL12" s="49">
        <v>0</v>
      </c>
      <c r="AM12" s="49">
        <v>0</v>
      </c>
      <c r="AN12" s="58">
        <v>0</v>
      </c>
      <c r="AO12" s="41">
        <f t="shared" si="3"/>
        <v>155</v>
      </c>
      <c r="AS12" s="97">
        <v>149</v>
      </c>
      <c r="AT12" s="97">
        <v>33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222</v>
      </c>
      <c r="BD12" s="97">
        <v>0</v>
      </c>
      <c r="BE12" s="97">
        <v>0</v>
      </c>
      <c r="BF12" s="97">
        <v>0</v>
      </c>
    </row>
    <row r="13" spans="1:58" ht="15" customHeight="1">
      <c r="A13" s="18" t="s">
        <v>19</v>
      </c>
      <c r="B13" s="19" t="s">
        <v>20</v>
      </c>
      <c r="C13" s="20">
        <f t="shared" si="0"/>
        <v>6404</v>
      </c>
      <c r="D13" s="29"/>
      <c r="E13" s="3">
        <v>2935</v>
      </c>
      <c r="F13" s="9">
        <v>0</v>
      </c>
      <c r="G13" s="4">
        <v>0</v>
      </c>
      <c r="H13" s="4">
        <v>522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2355</v>
      </c>
      <c r="R13" s="4">
        <v>24</v>
      </c>
      <c r="S13" s="4">
        <v>0</v>
      </c>
      <c r="T13" s="16">
        <f t="shared" si="1"/>
        <v>5836</v>
      </c>
      <c r="U13" s="35">
        <v>167</v>
      </c>
      <c r="V13" s="35">
        <v>0</v>
      </c>
      <c r="W13" s="35">
        <v>46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84</v>
      </c>
      <c r="AF13" s="2">
        <v>0</v>
      </c>
      <c r="AG13" s="2">
        <v>223</v>
      </c>
      <c r="AH13" s="2">
        <v>0</v>
      </c>
      <c r="AI13" s="44">
        <f t="shared" si="2"/>
        <v>520</v>
      </c>
      <c r="AJ13" s="50">
        <v>0</v>
      </c>
      <c r="AK13" s="48">
        <v>48</v>
      </c>
      <c r="AL13" s="48">
        <v>0</v>
      </c>
      <c r="AM13" s="48">
        <v>0</v>
      </c>
      <c r="AN13" s="59">
        <v>0</v>
      </c>
      <c r="AO13" s="61">
        <f t="shared" si="3"/>
        <v>48</v>
      </c>
      <c r="AS13" s="97">
        <v>132</v>
      </c>
      <c r="AT13" s="97">
        <v>0</v>
      </c>
      <c r="AU13" s="97">
        <v>185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216</v>
      </c>
      <c r="BD13" s="97">
        <v>0</v>
      </c>
      <c r="BE13" s="97">
        <v>0</v>
      </c>
      <c r="BF13" s="97">
        <v>0</v>
      </c>
    </row>
    <row r="14" spans="1:58" ht="15" customHeight="1">
      <c r="A14" s="21" t="s">
        <v>21</v>
      </c>
      <c r="B14" s="22" t="s">
        <v>22</v>
      </c>
      <c r="C14" s="23">
        <f t="shared" si="0"/>
        <v>14210</v>
      </c>
      <c r="D14" s="29"/>
      <c r="E14" s="6">
        <v>7157</v>
      </c>
      <c r="F14" s="7">
        <v>0</v>
      </c>
      <c r="G14" s="10">
        <v>0</v>
      </c>
      <c r="H14" s="7">
        <v>0</v>
      </c>
      <c r="I14" s="7">
        <v>0</v>
      </c>
      <c r="J14" s="10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6445</v>
      </c>
      <c r="R14" s="7">
        <v>37</v>
      </c>
      <c r="S14" s="7">
        <v>0</v>
      </c>
      <c r="T14" s="17">
        <f t="shared" si="1"/>
        <v>13640</v>
      </c>
      <c r="U14" s="36">
        <v>104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  <c r="AE14" s="36">
        <v>85</v>
      </c>
      <c r="AF14" s="11">
        <v>0</v>
      </c>
      <c r="AG14" s="11">
        <v>246</v>
      </c>
      <c r="AH14" s="5">
        <v>0</v>
      </c>
      <c r="AI14" s="45">
        <f t="shared" si="2"/>
        <v>436</v>
      </c>
      <c r="AJ14" s="51">
        <v>0</v>
      </c>
      <c r="AK14" s="49">
        <v>134</v>
      </c>
      <c r="AL14" s="49">
        <v>0</v>
      </c>
      <c r="AM14" s="49">
        <v>0</v>
      </c>
      <c r="AN14" s="58">
        <v>0</v>
      </c>
      <c r="AO14" s="41">
        <f t="shared" si="3"/>
        <v>134</v>
      </c>
      <c r="AS14" s="97">
        <v>167</v>
      </c>
      <c r="AT14" s="97">
        <v>0</v>
      </c>
      <c r="AU14" s="97">
        <v>46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84</v>
      </c>
      <c r="BD14" s="97">
        <v>0</v>
      </c>
      <c r="BE14" s="97">
        <v>223</v>
      </c>
      <c r="BF14" s="97">
        <v>0</v>
      </c>
    </row>
    <row r="15" spans="1:58" ht="15" customHeight="1">
      <c r="A15" s="18" t="s">
        <v>23</v>
      </c>
      <c r="B15" s="19" t="s">
        <v>24</v>
      </c>
      <c r="C15" s="20">
        <f t="shared" si="0"/>
        <v>9282</v>
      </c>
      <c r="D15" s="29"/>
      <c r="E15" s="3">
        <v>8900</v>
      </c>
      <c r="F15" s="9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11</v>
      </c>
      <c r="S15" s="4">
        <v>0</v>
      </c>
      <c r="T15" s="16">
        <f t="shared" si="1"/>
        <v>8912</v>
      </c>
      <c r="U15" s="35">
        <v>262</v>
      </c>
      <c r="V15" s="35">
        <v>2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38</v>
      </c>
      <c r="AF15" s="2">
        <v>0</v>
      </c>
      <c r="AG15" s="2">
        <v>0</v>
      </c>
      <c r="AH15" s="2">
        <v>0</v>
      </c>
      <c r="AI15" s="44">
        <f t="shared" si="2"/>
        <v>302</v>
      </c>
      <c r="AJ15" s="50">
        <v>0</v>
      </c>
      <c r="AK15" s="48">
        <v>68</v>
      </c>
      <c r="AL15" s="48">
        <v>0</v>
      </c>
      <c r="AM15" s="48">
        <v>0</v>
      </c>
      <c r="AN15" s="59">
        <v>0</v>
      </c>
      <c r="AO15" s="61">
        <f t="shared" si="3"/>
        <v>68</v>
      </c>
      <c r="AS15" s="97">
        <v>104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1</v>
      </c>
      <c r="AZ15" s="97">
        <v>0</v>
      </c>
      <c r="BA15" s="97">
        <v>0</v>
      </c>
      <c r="BB15" s="97">
        <v>0</v>
      </c>
      <c r="BC15" s="97">
        <v>85</v>
      </c>
      <c r="BD15" s="97">
        <v>0</v>
      </c>
      <c r="BE15" s="97">
        <v>246</v>
      </c>
      <c r="BF15" s="97">
        <v>0</v>
      </c>
    </row>
    <row r="16" spans="1:58" ht="15" customHeight="1">
      <c r="A16" s="21" t="s">
        <v>25</v>
      </c>
      <c r="B16" s="22" t="s">
        <v>26</v>
      </c>
      <c r="C16" s="23">
        <f t="shared" si="0"/>
        <v>33016</v>
      </c>
      <c r="D16" s="29"/>
      <c r="E16" s="6">
        <v>2815</v>
      </c>
      <c r="F16" s="7">
        <v>5</v>
      </c>
      <c r="G16" s="10">
        <v>0</v>
      </c>
      <c r="H16" s="7">
        <v>0</v>
      </c>
      <c r="I16" s="7">
        <v>0</v>
      </c>
      <c r="J16" s="10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28091</v>
      </c>
      <c r="R16" s="7">
        <v>17</v>
      </c>
      <c r="S16" s="7">
        <v>0</v>
      </c>
      <c r="T16" s="17">
        <f t="shared" si="1"/>
        <v>30929</v>
      </c>
      <c r="U16" s="36">
        <v>79</v>
      </c>
      <c r="V16" s="36">
        <v>4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267</v>
      </c>
      <c r="AF16" s="11">
        <v>0</v>
      </c>
      <c r="AG16" s="11">
        <v>1185</v>
      </c>
      <c r="AH16" s="5">
        <v>0</v>
      </c>
      <c r="AI16" s="45">
        <f t="shared" si="2"/>
        <v>1535</v>
      </c>
      <c r="AJ16" s="51">
        <v>2</v>
      </c>
      <c r="AK16" s="49">
        <v>550</v>
      </c>
      <c r="AL16" s="49">
        <v>0</v>
      </c>
      <c r="AM16" s="49">
        <v>0</v>
      </c>
      <c r="AN16" s="58">
        <v>0</v>
      </c>
      <c r="AO16" s="41">
        <f t="shared" si="3"/>
        <v>552</v>
      </c>
      <c r="AS16" s="97">
        <v>262</v>
      </c>
      <c r="AT16" s="97">
        <v>2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38</v>
      </c>
      <c r="BD16" s="97">
        <v>0</v>
      </c>
      <c r="BE16" s="97">
        <v>0</v>
      </c>
      <c r="BF16" s="97">
        <v>0</v>
      </c>
    </row>
    <row r="17" spans="1:58" ht="15" customHeight="1">
      <c r="A17" s="18" t="s">
        <v>27</v>
      </c>
      <c r="B17" s="19" t="s">
        <v>28</v>
      </c>
      <c r="C17" s="20">
        <f t="shared" si="0"/>
        <v>7514</v>
      </c>
      <c r="D17" s="29"/>
      <c r="E17" s="3">
        <v>2971</v>
      </c>
      <c r="F17" s="9">
        <v>4157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37</v>
      </c>
      <c r="S17" s="4">
        <v>0</v>
      </c>
      <c r="T17" s="16">
        <f t="shared" si="1"/>
        <v>7165</v>
      </c>
      <c r="U17" s="35">
        <v>77</v>
      </c>
      <c r="V17" s="35">
        <v>83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90</v>
      </c>
      <c r="AF17" s="2">
        <v>0</v>
      </c>
      <c r="AG17" s="2">
        <v>0</v>
      </c>
      <c r="AH17" s="2">
        <v>0</v>
      </c>
      <c r="AI17" s="44">
        <f t="shared" si="2"/>
        <v>250</v>
      </c>
      <c r="AJ17" s="50">
        <v>0</v>
      </c>
      <c r="AK17" s="48">
        <v>99</v>
      </c>
      <c r="AL17" s="48">
        <v>0</v>
      </c>
      <c r="AM17" s="48">
        <v>0</v>
      </c>
      <c r="AN17" s="59">
        <v>0</v>
      </c>
      <c r="AO17" s="61">
        <f t="shared" si="3"/>
        <v>99</v>
      </c>
      <c r="AS17" s="97">
        <v>79</v>
      </c>
      <c r="AT17" s="97">
        <v>4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267</v>
      </c>
      <c r="BD17" s="97">
        <v>0</v>
      </c>
      <c r="BE17" s="97">
        <v>1185</v>
      </c>
      <c r="BF17" s="97">
        <v>0</v>
      </c>
    </row>
    <row r="18" spans="1:58" ht="15" customHeight="1">
      <c r="A18" s="21" t="s">
        <v>29</v>
      </c>
      <c r="B18" s="22" t="s">
        <v>30</v>
      </c>
      <c r="C18" s="23">
        <f t="shared" si="0"/>
        <v>10524</v>
      </c>
      <c r="D18" s="29"/>
      <c r="E18" s="6">
        <v>7393</v>
      </c>
      <c r="F18" s="7">
        <v>0</v>
      </c>
      <c r="G18" s="10">
        <v>0</v>
      </c>
      <c r="H18" s="7">
        <v>2007</v>
      </c>
      <c r="I18" s="7">
        <v>0</v>
      </c>
      <c r="J18" s="10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66</v>
      </c>
      <c r="S18" s="7">
        <v>0</v>
      </c>
      <c r="T18" s="17">
        <f t="shared" si="1"/>
        <v>9466</v>
      </c>
      <c r="U18" s="36">
        <v>349</v>
      </c>
      <c r="V18" s="36">
        <v>0</v>
      </c>
      <c r="W18" s="36">
        <v>267</v>
      </c>
      <c r="X18" s="36">
        <v>0</v>
      </c>
      <c r="Y18" s="36">
        <v>0</v>
      </c>
      <c r="Z18" s="36">
        <v>0</v>
      </c>
      <c r="AA18" s="36">
        <v>0</v>
      </c>
      <c r="AB18" s="36">
        <v>3</v>
      </c>
      <c r="AC18" s="36">
        <v>0</v>
      </c>
      <c r="AD18" s="36">
        <v>0</v>
      </c>
      <c r="AE18" s="36">
        <v>415</v>
      </c>
      <c r="AF18" s="11">
        <v>0</v>
      </c>
      <c r="AG18" s="11">
        <v>0</v>
      </c>
      <c r="AH18" s="5">
        <v>0</v>
      </c>
      <c r="AI18" s="45">
        <f t="shared" si="2"/>
        <v>1034</v>
      </c>
      <c r="AJ18" s="51">
        <v>0</v>
      </c>
      <c r="AK18" s="49">
        <v>22</v>
      </c>
      <c r="AL18" s="49">
        <v>1</v>
      </c>
      <c r="AM18" s="49">
        <v>1</v>
      </c>
      <c r="AN18" s="58">
        <v>0</v>
      </c>
      <c r="AO18" s="41">
        <f t="shared" si="3"/>
        <v>24</v>
      </c>
      <c r="AS18" s="97">
        <v>77</v>
      </c>
      <c r="AT18" s="97">
        <v>83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90</v>
      </c>
      <c r="BD18" s="97">
        <v>0</v>
      </c>
      <c r="BE18" s="97">
        <v>0</v>
      </c>
      <c r="BF18" s="97">
        <v>0</v>
      </c>
    </row>
    <row r="19" spans="1:58" ht="15" customHeight="1">
      <c r="A19" s="18" t="s">
        <v>31</v>
      </c>
      <c r="B19" s="19" t="s">
        <v>32</v>
      </c>
      <c r="C19" s="20">
        <f t="shared" si="0"/>
        <v>21980</v>
      </c>
      <c r="D19" s="29"/>
      <c r="E19" s="3">
        <v>0</v>
      </c>
      <c r="F19" s="9">
        <v>20741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3</v>
      </c>
      <c r="Q19" s="4">
        <v>0</v>
      </c>
      <c r="R19" s="4">
        <v>169</v>
      </c>
      <c r="S19" s="4">
        <v>0</v>
      </c>
      <c r="T19" s="16">
        <f t="shared" si="1"/>
        <v>20913</v>
      </c>
      <c r="U19" s="35">
        <v>0</v>
      </c>
      <c r="V19" s="35">
        <v>178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288</v>
      </c>
      <c r="AF19" s="2">
        <v>0</v>
      </c>
      <c r="AG19" s="2">
        <v>0</v>
      </c>
      <c r="AH19" s="2">
        <v>0</v>
      </c>
      <c r="AI19" s="44">
        <f t="shared" si="2"/>
        <v>466</v>
      </c>
      <c r="AJ19" s="50">
        <v>0</v>
      </c>
      <c r="AK19" s="48">
        <v>601</v>
      </c>
      <c r="AL19" s="48">
        <v>0</v>
      </c>
      <c r="AM19" s="48">
        <v>0</v>
      </c>
      <c r="AN19" s="59">
        <v>0</v>
      </c>
      <c r="AO19" s="61">
        <f t="shared" si="3"/>
        <v>601</v>
      </c>
      <c r="AS19" s="97">
        <v>349</v>
      </c>
      <c r="AT19" s="97">
        <v>0</v>
      </c>
      <c r="AU19" s="97">
        <v>267</v>
      </c>
      <c r="AV19" s="97">
        <v>0</v>
      </c>
      <c r="AW19" s="97">
        <v>0</v>
      </c>
      <c r="AX19" s="97">
        <v>0</v>
      </c>
      <c r="AY19" s="97">
        <v>0</v>
      </c>
      <c r="AZ19" s="97">
        <v>3</v>
      </c>
      <c r="BA19" s="97">
        <v>0</v>
      </c>
      <c r="BB19" s="97">
        <v>0</v>
      </c>
      <c r="BC19" s="97">
        <v>415</v>
      </c>
      <c r="BD19" s="97">
        <v>0</v>
      </c>
      <c r="BE19" s="97">
        <v>0</v>
      </c>
      <c r="BF19" s="97">
        <v>0</v>
      </c>
    </row>
    <row r="20" spans="1:58" ht="15" customHeight="1">
      <c r="A20" s="21" t="s">
        <v>33</v>
      </c>
      <c r="B20" s="22" t="s">
        <v>34</v>
      </c>
      <c r="C20" s="23">
        <f t="shared" si="0"/>
        <v>5808</v>
      </c>
      <c r="D20" s="29"/>
      <c r="E20" s="6">
        <v>3934</v>
      </c>
      <c r="F20" s="7">
        <v>0</v>
      </c>
      <c r="G20" s="10">
        <v>0</v>
      </c>
      <c r="H20" s="7">
        <v>1518</v>
      </c>
      <c r="I20" s="7">
        <v>0</v>
      </c>
      <c r="J20" s="10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15</v>
      </c>
      <c r="S20" s="7">
        <v>0</v>
      </c>
      <c r="T20" s="17">
        <f t="shared" si="1"/>
        <v>5467</v>
      </c>
      <c r="U20" s="36">
        <v>105</v>
      </c>
      <c r="V20" s="36">
        <v>0</v>
      </c>
      <c r="W20" s="36">
        <v>145</v>
      </c>
      <c r="X20" s="36">
        <v>0</v>
      </c>
      <c r="Y20" s="36">
        <v>0</v>
      </c>
      <c r="Z20" s="36">
        <v>0</v>
      </c>
      <c r="AA20" s="36">
        <v>0</v>
      </c>
      <c r="AB20" s="36">
        <v>2</v>
      </c>
      <c r="AC20" s="36">
        <v>0</v>
      </c>
      <c r="AD20" s="36">
        <v>0</v>
      </c>
      <c r="AE20" s="36">
        <v>65</v>
      </c>
      <c r="AF20" s="11">
        <v>0</v>
      </c>
      <c r="AG20" s="11">
        <v>0</v>
      </c>
      <c r="AH20" s="5">
        <v>0</v>
      </c>
      <c r="AI20" s="45">
        <f t="shared" si="2"/>
        <v>317</v>
      </c>
      <c r="AJ20" s="51">
        <v>0</v>
      </c>
      <c r="AK20" s="49">
        <v>24</v>
      </c>
      <c r="AL20" s="49">
        <v>0</v>
      </c>
      <c r="AM20" s="49">
        <v>0</v>
      </c>
      <c r="AN20" s="58">
        <v>0</v>
      </c>
      <c r="AO20" s="41">
        <f t="shared" si="3"/>
        <v>24</v>
      </c>
      <c r="AS20" s="97">
        <v>0</v>
      </c>
      <c r="AT20" s="97">
        <v>178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288</v>
      </c>
      <c r="BD20" s="97">
        <v>0</v>
      </c>
      <c r="BE20" s="97">
        <v>0</v>
      </c>
      <c r="BF20" s="97">
        <v>0</v>
      </c>
    </row>
    <row r="21" spans="1:58" ht="15" customHeight="1">
      <c r="A21" s="18" t="s">
        <v>35</v>
      </c>
      <c r="B21" s="19" t="s">
        <v>36</v>
      </c>
      <c r="C21" s="20">
        <f t="shared" si="0"/>
        <v>7194</v>
      </c>
      <c r="D21" s="29"/>
      <c r="E21" s="3">
        <v>0</v>
      </c>
      <c r="F21" s="9">
        <v>6876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39</v>
      </c>
      <c r="S21" s="4">
        <v>0</v>
      </c>
      <c r="T21" s="16">
        <f t="shared" si="1"/>
        <v>6916</v>
      </c>
      <c r="U21" s="35">
        <v>0</v>
      </c>
      <c r="V21" s="35">
        <v>120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1</v>
      </c>
      <c r="AC21" s="35">
        <v>0</v>
      </c>
      <c r="AD21" s="35">
        <v>0</v>
      </c>
      <c r="AE21" s="35">
        <v>70</v>
      </c>
      <c r="AF21" s="2">
        <v>0</v>
      </c>
      <c r="AG21" s="2">
        <v>0</v>
      </c>
      <c r="AH21" s="2">
        <v>0</v>
      </c>
      <c r="AI21" s="44">
        <f t="shared" si="2"/>
        <v>191</v>
      </c>
      <c r="AJ21" s="50">
        <v>0</v>
      </c>
      <c r="AK21" s="48">
        <v>87</v>
      </c>
      <c r="AL21" s="48">
        <v>0</v>
      </c>
      <c r="AM21" s="48">
        <v>0</v>
      </c>
      <c r="AN21" s="59">
        <v>0</v>
      </c>
      <c r="AO21" s="61">
        <f t="shared" si="3"/>
        <v>87</v>
      </c>
      <c r="AS21" s="97">
        <v>105</v>
      </c>
      <c r="AT21" s="97">
        <v>0</v>
      </c>
      <c r="AU21" s="97">
        <v>145</v>
      </c>
      <c r="AV21" s="97">
        <v>0</v>
      </c>
      <c r="AW21" s="97">
        <v>0</v>
      </c>
      <c r="AX21" s="97">
        <v>0</v>
      </c>
      <c r="AY21" s="97">
        <v>0</v>
      </c>
      <c r="AZ21" s="97">
        <v>2</v>
      </c>
      <c r="BA21" s="97">
        <v>0</v>
      </c>
      <c r="BB21" s="97">
        <v>0</v>
      </c>
      <c r="BC21" s="97">
        <v>65</v>
      </c>
      <c r="BD21" s="97">
        <v>0</v>
      </c>
      <c r="BE21" s="97">
        <v>0</v>
      </c>
      <c r="BF21" s="97">
        <v>0</v>
      </c>
    </row>
    <row r="22" spans="1:58" ht="15" customHeight="1">
      <c r="A22" s="21" t="s">
        <v>37</v>
      </c>
      <c r="B22" s="22" t="s">
        <v>38</v>
      </c>
      <c r="C22" s="23">
        <f t="shared" si="0"/>
        <v>13397</v>
      </c>
      <c r="D22" s="29"/>
      <c r="E22" s="6">
        <v>7291</v>
      </c>
      <c r="F22" s="7">
        <v>0</v>
      </c>
      <c r="G22" s="10">
        <v>0</v>
      </c>
      <c r="H22" s="7">
        <v>2047</v>
      </c>
      <c r="I22" s="7">
        <v>0</v>
      </c>
      <c r="J22" s="10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3108</v>
      </c>
      <c r="R22" s="7">
        <v>17</v>
      </c>
      <c r="S22" s="7">
        <v>0</v>
      </c>
      <c r="T22" s="17">
        <f t="shared" si="1"/>
        <v>12463</v>
      </c>
      <c r="U22" s="36">
        <v>165</v>
      </c>
      <c r="V22" s="36">
        <v>0</v>
      </c>
      <c r="W22" s="36">
        <v>181</v>
      </c>
      <c r="X22" s="36">
        <v>0</v>
      </c>
      <c r="Y22" s="36">
        <v>0</v>
      </c>
      <c r="Z22" s="36">
        <v>0</v>
      </c>
      <c r="AA22" s="36">
        <v>0</v>
      </c>
      <c r="AB22" s="36">
        <v>1</v>
      </c>
      <c r="AC22" s="36">
        <v>0</v>
      </c>
      <c r="AD22" s="36">
        <v>0</v>
      </c>
      <c r="AE22" s="36">
        <v>242</v>
      </c>
      <c r="AF22" s="11">
        <v>0</v>
      </c>
      <c r="AG22" s="11">
        <v>117</v>
      </c>
      <c r="AH22" s="5">
        <v>0</v>
      </c>
      <c r="AI22" s="45">
        <f t="shared" si="2"/>
        <v>706</v>
      </c>
      <c r="AJ22" s="51">
        <v>0</v>
      </c>
      <c r="AK22" s="49">
        <v>227</v>
      </c>
      <c r="AL22" s="49">
        <v>1</v>
      </c>
      <c r="AM22" s="49">
        <v>0</v>
      </c>
      <c r="AN22" s="58">
        <v>0</v>
      </c>
      <c r="AO22" s="41">
        <f t="shared" si="3"/>
        <v>228</v>
      </c>
      <c r="AS22" s="97">
        <v>0</v>
      </c>
      <c r="AT22" s="97">
        <v>120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1</v>
      </c>
      <c r="BA22" s="97">
        <v>0</v>
      </c>
      <c r="BB22" s="97">
        <v>0</v>
      </c>
      <c r="BC22" s="97">
        <v>70</v>
      </c>
      <c r="BD22" s="97">
        <v>0</v>
      </c>
      <c r="BE22" s="97">
        <v>0</v>
      </c>
      <c r="BF22" s="97">
        <v>0</v>
      </c>
    </row>
    <row r="23" spans="1:58" ht="15" customHeight="1">
      <c r="A23" s="18" t="s">
        <v>39</v>
      </c>
      <c r="B23" s="19" t="s">
        <v>40</v>
      </c>
      <c r="C23" s="20">
        <f t="shared" si="0"/>
        <v>12600</v>
      </c>
      <c r="D23" s="29"/>
      <c r="E23" s="3">
        <v>7213</v>
      </c>
      <c r="F23" s="9">
        <v>4387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42</v>
      </c>
      <c r="S23" s="4">
        <v>0</v>
      </c>
      <c r="T23" s="16">
        <f t="shared" si="1"/>
        <v>11642</v>
      </c>
      <c r="U23" s="35">
        <v>209</v>
      </c>
      <c r="V23" s="35">
        <v>96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329</v>
      </c>
      <c r="AF23" s="2">
        <v>0</v>
      </c>
      <c r="AG23" s="2">
        <v>0</v>
      </c>
      <c r="AH23" s="2">
        <v>0</v>
      </c>
      <c r="AI23" s="44">
        <f t="shared" si="2"/>
        <v>634</v>
      </c>
      <c r="AJ23" s="50">
        <v>0</v>
      </c>
      <c r="AK23" s="48">
        <v>323</v>
      </c>
      <c r="AL23" s="48">
        <v>1</v>
      </c>
      <c r="AM23" s="48">
        <v>0</v>
      </c>
      <c r="AN23" s="59">
        <v>0</v>
      </c>
      <c r="AO23" s="61">
        <f t="shared" si="3"/>
        <v>324</v>
      </c>
      <c r="AS23" s="97">
        <v>165</v>
      </c>
      <c r="AT23" s="97">
        <v>0</v>
      </c>
      <c r="AU23" s="97">
        <v>181</v>
      </c>
      <c r="AV23" s="97">
        <v>0</v>
      </c>
      <c r="AW23" s="97">
        <v>0</v>
      </c>
      <c r="AX23" s="97">
        <v>0</v>
      </c>
      <c r="AY23" s="97">
        <v>0</v>
      </c>
      <c r="AZ23" s="97">
        <v>1</v>
      </c>
      <c r="BA23" s="97">
        <v>0</v>
      </c>
      <c r="BB23" s="97">
        <v>0</v>
      </c>
      <c r="BC23" s="97">
        <v>242</v>
      </c>
      <c r="BD23" s="97">
        <v>0</v>
      </c>
      <c r="BE23" s="97">
        <v>117</v>
      </c>
      <c r="BF23" s="97">
        <v>0</v>
      </c>
    </row>
    <row r="24" spans="1:58" ht="15" customHeight="1">
      <c r="A24" s="21" t="s">
        <v>41</v>
      </c>
      <c r="B24" s="22" t="s">
        <v>42</v>
      </c>
      <c r="C24" s="23">
        <f t="shared" si="0"/>
        <v>5897</v>
      </c>
      <c r="D24" s="29"/>
      <c r="E24" s="6">
        <v>4319</v>
      </c>
      <c r="F24" s="7">
        <v>0</v>
      </c>
      <c r="G24" s="10">
        <v>0</v>
      </c>
      <c r="H24" s="7">
        <v>1</v>
      </c>
      <c r="I24" s="7">
        <v>0</v>
      </c>
      <c r="J24" s="10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1116</v>
      </c>
      <c r="R24" s="7">
        <v>18</v>
      </c>
      <c r="S24" s="7">
        <v>0</v>
      </c>
      <c r="T24" s="17">
        <f t="shared" si="1"/>
        <v>5454</v>
      </c>
      <c r="U24" s="36">
        <v>212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103</v>
      </c>
      <c r="AF24" s="11">
        <v>0</v>
      </c>
      <c r="AG24" s="11">
        <v>85</v>
      </c>
      <c r="AH24" s="5">
        <v>0</v>
      </c>
      <c r="AI24" s="45">
        <f t="shared" si="2"/>
        <v>400</v>
      </c>
      <c r="AJ24" s="51">
        <v>0</v>
      </c>
      <c r="AK24" s="49">
        <v>43</v>
      </c>
      <c r="AL24" s="49">
        <v>0</v>
      </c>
      <c r="AM24" s="49">
        <v>0</v>
      </c>
      <c r="AN24" s="58">
        <v>0</v>
      </c>
      <c r="AO24" s="41">
        <f t="shared" si="3"/>
        <v>43</v>
      </c>
      <c r="AS24" s="97">
        <v>209</v>
      </c>
      <c r="AT24" s="97">
        <v>96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329</v>
      </c>
      <c r="BD24" s="97">
        <v>0</v>
      </c>
      <c r="BE24" s="97">
        <v>0</v>
      </c>
      <c r="BF24" s="97">
        <v>0</v>
      </c>
    </row>
    <row r="25" spans="1:58" ht="15" customHeight="1">
      <c r="A25" s="18" t="s">
        <v>43</v>
      </c>
      <c r="B25" s="19" t="s">
        <v>44</v>
      </c>
      <c r="C25" s="20">
        <f t="shared" si="0"/>
        <v>17573</v>
      </c>
      <c r="D25" s="29"/>
      <c r="E25" s="3">
        <v>0</v>
      </c>
      <c r="F25" s="9">
        <v>4125</v>
      </c>
      <c r="G25" s="4">
        <v>0</v>
      </c>
      <c r="H25" s="4">
        <v>879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11108</v>
      </c>
      <c r="R25" s="4">
        <v>21</v>
      </c>
      <c r="S25" s="4">
        <v>0</v>
      </c>
      <c r="T25" s="16">
        <f t="shared" si="1"/>
        <v>16133</v>
      </c>
      <c r="U25" s="35">
        <v>0</v>
      </c>
      <c r="V25" s="35">
        <v>120</v>
      </c>
      <c r="W25" s="35">
        <v>86</v>
      </c>
      <c r="X25" s="35">
        <v>0</v>
      </c>
      <c r="Y25" s="35">
        <v>0</v>
      </c>
      <c r="Z25" s="35">
        <v>0</v>
      </c>
      <c r="AA25" s="35">
        <v>1</v>
      </c>
      <c r="AB25" s="35">
        <v>0</v>
      </c>
      <c r="AC25" s="35">
        <v>0</v>
      </c>
      <c r="AD25" s="35">
        <v>0</v>
      </c>
      <c r="AE25" s="35">
        <v>201</v>
      </c>
      <c r="AF25" s="2">
        <v>0</v>
      </c>
      <c r="AG25" s="2">
        <v>794</v>
      </c>
      <c r="AH25" s="2">
        <v>0</v>
      </c>
      <c r="AI25" s="44">
        <f t="shared" si="2"/>
        <v>1202</v>
      </c>
      <c r="AJ25" s="50">
        <v>0</v>
      </c>
      <c r="AK25" s="48">
        <v>238</v>
      </c>
      <c r="AL25" s="48">
        <v>0</v>
      </c>
      <c r="AM25" s="48">
        <v>0</v>
      </c>
      <c r="AN25" s="59">
        <v>0</v>
      </c>
      <c r="AO25" s="61">
        <f t="shared" si="3"/>
        <v>238</v>
      </c>
      <c r="AS25" s="97">
        <v>212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103</v>
      </c>
      <c r="BD25" s="97">
        <v>0</v>
      </c>
      <c r="BE25" s="97">
        <v>85</v>
      </c>
      <c r="BF25" s="97">
        <v>0</v>
      </c>
    </row>
    <row r="26" spans="1:58" ht="15" customHeight="1">
      <c r="A26" s="21" t="s">
        <v>45</v>
      </c>
      <c r="B26" s="22" t="s">
        <v>46</v>
      </c>
      <c r="C26" s="23">
        <f t="shared" si="0"/>
        <v>10777</v>
      </c>
      <c r="D26" s="29"/>
      <c r="E26" s="6">
        <v>6830</v>
      </c>
      <c r="F26" s="7">
        <v>0</v>
      </c>
      <c r="G26" s="10">
        <v>0</v>
      </c>
      <c r="H26" s="7">
        <v>3188</v>
      </c>
      <c r="I26" s="7">
        <v>0</v>
      </c>
      <c r="J26" s="10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27</v>
      </c>
      <c r="S26" s="7">
        <v>0</v>
      </c>
      <c r="T26" s="17">
        <f t="shared" si="1"/>
        <v>10045</v>
      </c>
      <c r="U26" s="36">
        <v>150</v>
      </c>
      <c r="V26" s="36">
        <v>0</v>
      </c>
      <c r="W26" s="36">
        <v>239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173</v>
      </c>
      <c r="AF26" s="11">
        <v>0</v>
      </c>
      <c r="AG26" s="11">
        <v>0</v>
      </c>
      <c r="AH26" s="5">
        <v>0</v>
      </c>
      <c r="AI26" s="45">
        <f t="shared" si="2"/>
        <v>562</v>
      </c>
      <c r="AJ26" s="51">
        <v>1</v>
      </c>
      <c r="AK26" s="49">
        <v>169</v>
      </c>
      <c r="AL26" s="49">
        <v>0</v>
      </c>
      <c r="AM26" s="49">
        <v>0</v>
      </c>
      <c r="AN26" s="58">
        <v>0</v>
      </c>
      <c r="AO26" s="41">
        <f t="shared" si="3"/>
        <v>170</v>
      </c>
      <c r="AS26" s="97">
        <v>0</v>
      </c>
      <c r="AT26" s="97">
        <v>120</v>
      </c>
      <c r="AU26" s="97">
        <v>86</v>
      </c>
      <c r="AV26" s="97">
        <v>0</v>
      </c>
      <c r="AW26" s="97">
        <v>0</v>
      </c>
      <c r="AX26" s="97">
        <v>0</v>
      </c>
      <c r="AY26" s="97">
        <v>1</v>
      </c>
      <c r="AZ26" s="97">
        <v>0</v>
      </c>
      <c r="BA26" s="97">
        <v>0</v>
      </c>
      <c r="BB26" s="97">
        <v>0</v>
      </c>
      <c r="BC26" s="97">
        <v>201</v>
      </c>
      <c r="BD26" s="97">
        <v>0</v>
      </c>
      <c r="BE26" s="97">
        <v>794</v>
      </c>
      <c r="BF26" s="97">
        <v>0</v>
      </c>
    </row>
    <row r="27" spans="1:58" ht="15" customHeight="1">
      <c r="A27" s="18" t="s">
        <v>47</v>
      </c>
      <c r="B27" s="19" t="s">
        <v>48</v>
      </c>
      <c r="C27" s="20">
        <f t="shared" si="0"/>
        <v>5600</v>
      </c>
      <c r="D27" s="29"/>
      <c r="E27" s="3">
        <v>3648</v>
      </c>
      <c r="F27" s="9">
        <v>0</v>
      </c>
      <c r="G27" s="4">
        <v>0</v>
      </c>
      <c r="H27" s="4">
        <v>561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1036</v>
      </c>
      <c r="R27" s="4">
        <v>11</v>
      </c>
      <c r="S27" s="4">
        <v>0</v>
      </c>
      <c r="T27" s="16">
        <f t="shared" si="1"/>
        <v>5256</v>
      </c>
      <c r="U27" s="35">
        <v>107</v>
      </c>
      <c r="V27" s="35">
        <v>0</v>
      </c>
      <c r="W27" s="35">
        <v>58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50</v>
      </c>
      <c r="AF27" s="2">
        <v>0</v>
      </c>
      <c r="AG27" s="2">
        <v>93</v>
      </c>
      <c r="AH27" s="2">
        <v>0</v>
      </c>
      <c r="AI27" s="44">
        <f t="shared" si="2"/>
        <v>308</v>
      </c>
      <c r="AJ27" s="50">
        <v>0</v>
      </c>
      <c r="AK27" s="48">
        <v>36</v>
      </c>
      <c r="AL27" s="48">
        <v>0</v>
      </c>
      <c r="AM27" s="48">
        <v>0</v>
      </c>
      <c r="AN27" s="59">
        <v>0</v>
      </c>
      <c r="AO27" s="61">
        <f t="shared" si="3"/>
        <v>36</v>
      </c>
      <c r="AS27" s="97">
        <v>150</v>
      </c>
      <c r="AT27" s="97">
        <v>0</v>
      </c>
      <c r="AU27" s="97">
        <v>239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173</v>
      </c>
      <c r="BD27" s="97">
        <v>0</v>
      </c>
      <c r="BE27" s="97">
        <v>0</v>
      </c>
      <c r="BF27" s="97">
        <v>0</v>
      </c>
    </row>
    <row r="28" spans="1:58" ht="15" customHeight="1">
      <c r="A28" s="21" t="s">
        <v>49</v>
      </c>
      <c r="B28" s="22" t="s">
        <v>50</v>
      </c>
      <c r="C28" s="23">
        <f t="shared" si="0"/>
        <v>7063</v>
      </c>
      <c r="D28" s="29"/>
      <c r="E28" s="6">
        <v>4468</v>
      </c>
      <c r="F28" s="7">
        <v>0</v>
      </c>
      <c r="G28" s="10">
        <v>0</v>
      </c>
      <c r="H28" s="7">
        <v>1241</v>
      </c>
      <c r="I28" s="7">
        <v>0</v>
      </c>
      <c r="J28" s="10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735</v>
      </c>
      <c r="R28" s="7">
        <v>18</v>
      </c>
      <c r="S28" s="7">
        <v>0</v>
      </c>
      <c r="T28" s="17">
        <f t="shared" si="1"/>
        <v>6462</v>
      </c>
      <c r="U28" s="36">
        <v>264</v>
      </c>
      <c r="V28" s="36">
        <v>0</v>
      </c>
      <c r="W28" s="36">
        <v>138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47</v>
      </c>
      <c r="AF28" s="11">
        <v>0</v>
      </c>
      <c r="AG28" s="11">
        <v>80</v>
      </c>
      <c r="AH28" s="5">
        <v>0</v>
      </c>
      <c r="AI28" s="45">
        <f t="shared" si="2"/>
        <v>529</v>
      </c>
      <c r="AJ28" s="51">
        <v>0</v>
      </c>
      <c r="AK28" s="49">
        <v>72</v>
      </c>
      <c r="AL28" s="49">
        <v>0</v>
      </c>
      <c r="AM28" s="49">
        <v>0</v>
      </c>
      <c r="AN28" s="58">
        <v>0</v>
      </c>
      <c r="AO28" s="41">
        <f t="shared" si="3"/>
        <v>72</v>
      </c>
      <c r="AS28" s="97">
        <v>107</v>
      </c>
      <c r="AT28" s="97">
        <v>0</v>
      </c>
      <c r="AU28" s="97">
        <v>58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97">
        <v>50</v>
      </c>
      <c r="BD28" s="97">
        <v>0</v>
      </c>
      <c r="BE28" s="97">
        <v>93</v>
      </c>
      <c r="BF28" s="97">
        <v>0</v>
      </c>
    </row>
    <row r="29" spans="1:58" ht="15" customHeight="1">
      <c r="A29" s="18" t="s">
        <v>51</v>
      </c>
      <c r="B29" s="19" t="s">
        <v>52</v>
      </c>
      <c r="C29" s="20">
        <f t="shared" si="0"/>
        <v>5557</v>
      </c>
      <c r="D29" s="29"/>
      <c r="E29" s="3">
        <v>3205</v>
      </c>
      <c r="F29" s="9">
        <v>0</v>
      </c>
      <c r="G29" s="4">
        <v>0</v>
      </c>
      <c r="H29" s="4">
        <v>896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805</v>
      </c>
      <c r="R29" s="4">
        <v>31</v>
      </c>
      <c r="S29" s="4">
        <v>0</v>
      </c>
      <c r="T29" s="16">
        <f t="shared" si="1"/>
        <v>4937</v>
      </c>
      <c r="U29" s="35">
        <v>226</v>
      </c>
      <c r="V29" s="35">
        <v>0</v>
      </c>
      <c r="W29" s="35">
        <v>144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123</v>
      </c>
      <c r="AF29" s="2">
        <v>0</v>
      </c>
      <c r="AG29" s="2">
        <v>88</v>
      </c>
      <c r="AH29" s="2">
        <v>0</v>
      </c>
      <c r="AI29" s="44">
        <f t="shared" si="2"/>
        <v>581</v>
      </c>
      <c r="AJ29" s="50">
        <v>0</v>
      </c>
      <c r="AK29" s="48">
        <v>39</v>
      </c>
      <c r="AL29" s="48">
        <v>0</v>
      </c>
      <c r="AM29" s="48">
        <v>0</v>
      </c>
      <c r="AN29" s="59">
        <v>0</v>
      </c>
      <c r="AO29" s="61">
        <f t="shared" si="3"/>
        <v>39</v>
      </c>
      <c r="AS29" s="97">
        <v>264</v>
      </c>
      <c r="AT29" s="97">
        <v>0</v>
      </c>
      <c r="AU29" s="97">
        <v>138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47</v>
      </c>
      <c r="BD29" s="97">
        <v>0</v>
      </c>
      <c r="BE29" s="97">
        <v>80</v>
      </c>
      <c r="BF29" s="97">
        <v>0</v>
      </c>
    </row>
    <row r="30" spans="1:58" ht="15" customHeight="1">
      <c r="A30" s="21" t="s">
        <v>53</v>
      </c>
      <c r="B30" s="22" t="s">
        <v>54</v>
      </c>
      <c r="C30" s="23">
        <f t="shared" si="0"/>
        <v>128886</v>
      </c>
      <c r="D30" s="29"/>
      <c r="E30" s="6">
        <v>33014</v>
      </c>
      <c r="F30" s="7">
        <v>0</v>
      </c>
      <c r="G30" s="10">
        <v>1</v>
      </c>
      <c r="H30" s="7">
        <v>11230</v>
      </c>
      <c r="I30" s="7">
        <v>0</v>
      </c>
      <c r="J30" s="10">
        <v>0</v>
      </c>
      <c r="K30" s="7">
        <v>0</v>
      </c>
      <c r="L30" s="7">
        <v>0</v>
      </c>
      <c r="M30" s="7">
        <v>2354</v>
      </c>
      <c r="N30" s="7">
        <v>0</v>
      </c>
      <c r="O30" s="7">
        <v>0</v>
      </c>
      <c r="P30" s="7">
        <v>10</v>
      </c>
      <c r="Q30" s="7">
        <v>48229</v>
      </c>
      <c r="R30" s="7">
        <v>1882</v>
      </c>
      <c r="S30" s="7">
        <v>0</v>
      </c>
      <c r="T30" s="17">
        <f t="shared" si="1"/>
        <v>96720</v>
      </c>
      <c r="U30" s="36">
        <v>1702</v>
      </c>
      <c r="V30" s="36">
        <v>0</v>
      </c>
      <c r="W30" s="36">
        <v>847</v>
      </c>
      <c r="X30" s="36">
        <v>0</v>
      </c>
      <c r="Y30" s="36">
        <v>0</v>
      </c>
      <c r="Z30" s="36">
        <v>0</v>
      </c>
      <c r="AA30" s="36">
        <v>15735</v>
      </c>
      <c r="AB30" s="36">
        <v>0</v>
      </c>
      <c r="AC30" s="36">
        <v>3</v>
      </c>
      <c r="AD30" s="36">
        <v>0</v>
      </c>
      <c r="AE30" s="36">
        <v>7991</v>
      </c>
      <c r="AF30" s="11">
        <v>1</v>
      </c>
      <c r="AG30" s="11">
        <v>3273</v>
      </c>
      <c r="AH30" s="5">
        <v>0</v>
      </c>
      <c r="AI30" s="45">
        <f t="shared" si="2"/>
        <v>29552</v>
      </c>
      <c r="AJ30" s="51">
        <v>15</v>
      </c>
      <c r="AK30" s="49">
        <v>2597</v>
      </c>
      <c r="AL30" s="49">
        <v>2</v>
      </c>
      <c r="AM30" s="49">
        <v>0</v>
      </c>
      <c r="AN30" s="58">
        <v>0</v>
      </c>
      <c r="AO30" s="41">
        <f t="shared" si="3"/>
        <v>2614</v>
      </c>
      <c r="AS30" s="97">
        <v>226</v>
      </c>
      <c r="AT30" s="97">
        <v>0</v>
      </c>
      <c r="AU30" s="97">
        <v>144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123</v>
      </c>
      <c r="BD30" s="97">
        <v>0</v>
      </c>
      <c r="BE30" s="97">
        <v>88</v>
      </c>
      <c r="BF30" s="97">
        <v>0</v>
      </c>
    </row>
    <row r="31" spans="1:58" ht="15" customHeight="1">
      <c r="A31" s="18" t="s">
        <v>55</v>
      </c>
      <c r="B31" s="19" t="s">
        <v>56</v>
      </c>
      <c r="C31" s="20">
        <f t="shared" si="0"/>
        <v>15734</v>
      </c>
      <c r="D31" s="29"/>
      <c r="E31" s="3">
        <v>14246</v>
      </c>
      <c r="F31" s="9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28</v>
      </c>
      <c r="S31" s="4">
        <v>0</v>
      </c>
      <c r="T31" s="16">
        <f t="shared" si="1"/>
        <v>14274</v>
      </c>
      <c r="U31" s="35">
        <v>461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2</v>
      </c>
      <c r="AB31" s="35">
        <v>0</v>
      </c>
      <c r="AC31" s="35">
        <v>0</v>
      </c>
      <c r="AD31" s="35">
        <v>0</v>
      </c>
      <c r="AE31" s="35">
        <v>536</v>
      </c>
      <c r="AF31" s="2">
        <v>0</v>
      </c>
      <c r="AG31" s="2">
        <v>0</v>
      </c>
      <c r="AH31" s="2">
        <v>0</v>
      </c>
      <c r="AI31" s="44">
        <f t="shared" si="2"/>
        <v>999</v>
      </c>
      <c r="AJ31" s="50">
        <v>0</v>
      </c>
      <c r="AK31" s="48">
        <v>461</v>
      </c>
      <c r="AL31" s="48">
        <v>0</v>
      </c>
      <c r="AM31" s="48">
        <v>0</v>
      </c>
      <c r="AN31" s="59">
        <v>0</v>
      </c>
      <c r="AO31" s="61">
        <f t="shared" si="3"/>
        <v>461</v>
      </c>
      <c r="AS31" s="97">
        <v>1702</v>
      </c>
      <c r="AT31" s="97">
        <v>0</v>
      </c>
      <c r="AU31" s="97">
        <v>847</v>
      </c>
      <c r="AV31" s="97">
        <v>0</v>
      </c>
      <c r="AW31" s="97">
        <v>0</v>
      </c>
      <c r="AX31" s="97">
        <v>0</v>
      </c>
      <c r="AY31" s="97">
        <v>15735</v>
      </c>
      <c r="AZ31" s="97">
        <v>0</v>
      </c>
      <c r="BA31" s="97">
        <v>3</v>
      </c>
      <c r="BB31" s="97">
        <v>0</v>
      </c>
      <c r="BC31" s="97">
        <v>7991</v>
      </c>
      <c r="BD31" s="97">
        <v>1</v>
      </c>
      <c r="BE31" s="97">
        <v>3273</v>
      </c>
      <c r="BF31" s="97">
        <v>0</v>
      </c>
    </row>
    <row r="32" spans="1:58" ht="15" customHeight="1">
      <c r="A32" s="21" t="s">
        <v>57</v>
      </c>
      <c r="B32" s="22" t="s">
        <v>58</v>
      </c>
      <c r="C32" s="23">
        <f t="shared" si="0"/>
        <v>8363</v>
      </c>
      <c r="D32" s="29"/>
      <c r="E32" s="6">
        <v>5227</v>
      </c>
      <c r="F32" s="7">
        <v>0</v>
      </c>
      <c r="G32" s="10">
        <v>0</v>
      </c>
      <c r="H32" s="7">
        <v>2521</v>
      </c>
      <c r="I32" s="7">
        <v>0</v>
      </c>
      <c r="J32" s="10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23</v>
      </c>
      <c r="S32" s="7">
        <v>0</v>
      </c>
      <c r="T32" s="17">
        <f t="shared" si="1"/>
        <v>7771</v>
      </c>
      <c r="U32" s="36">
        <v>162</v>
      </c>
      <c r="V32" s="36">
        <v>0</v>
      </c>
      <c r="W32" s="36">
        <v>257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135</v>
      </c>
      <c r="AF32" s="11">
        <v>0</v>
      </c>
      <c r="AG32" s="11">
        <v>0</v>
      </c>
      <c r="AH32" s="5">
        <v>0</v>
      </c>
      <c r="AI32" s="45">
        <f t="shared" si="2"/>
        <v>554</v>
      </c>
      <c r="AJ32" s="51">
        <v>0</v>
      </c>
      <c r="AK32" s="49">
        <v>38</v>
      </c>
      <c r="AL32" s="49">
        <v>0</v>
      </c>
      <c r="AM32" s="49">
        <v>0</v>
      </c>
      <c r="AN32" s="58">
        <v>0</v>
      </c>
      <c r="AO32" s="41">
        <f t="shared" si="3"/>
        <v>38</v>
      </c>
      <c r="AS32" s="97">
        <v>461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2</v>
      </c>
      <c r="AZ32" s="97">
        <v>0</v>
      </c>
      <c r="BA32" s="97">
        <v>0</v>
      </c>
      <c r="BB32" s="97">
        <v>0</v>
      </c>
      <c r="BC32" s="97">
        <v>536</v>
      </c>
      <c r="BD32" s="97">
        <v>0</v>
      </c>
      <c r="BE32" s="97">
        <v>0</v>
      </c>
      <c r="BF32" s="97">
        <v>0</v>
      </c>
    </row>
    <row r="33" spans="1:58" ht="15" customHeight="1">
      <c r="A33" s="18" t="s">
        <v>59</v>
      </c>
      <c r="B33" s="19" t="s">
        <v>60</v>
      </c>
      <c r="C33" s="20">
        <f t="shared" si="0"/>
        <v>4361</v>
      </c>
      <c r="D33" s="29"/>
      <c r="E33" s="3">
        <v>3207</v>
      </c>
      <c r="F33" s="9">
        <v>0</v>
      </c>
      <c r="G33" s="4">
        <v>0</v>
      </c>
      <c r="H33" s="4">
        <v>807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34</v>
      </c>
      <c r="S33" s="4">
        <v>0</v>
      </c>
      <c r="T33" s="16">
        <f t="shared" si="1"/>
        <v>4048</v>
      </c>
      <c r="U33" s="35">
        <v>83</v>
      </c>
      <c r="V33" s="35">
        <v>0</v>
      </c>
      <c r="W33" s="35">
        <v>88</v>
      </c>
      <c r="X33" s="35">
        <v>0</v>
      </c>
      <c r="Y33" s="35">
        <v>0</v>
      </c>
      <c r="Z33" s="35">
        <v>0</v>
      </c>
      <c r="AA33" s="35">
        <v>1</v>
      </c>
      <c r="AB33" s="35">
        <v>0</v>
      </c>
      <c r="AC33" s="35">
        <v>0</v>
      </c>
      <c r="AD33" s="35">
        <v>0</v>
      </c>
      <c r="AE33" s="35">
        <v>72</v>
      </c>
      <c r="AF33" s="2">
        <v>0</v>
      </c>
      <c r="AG33" s="2">
        <v>0</v>
      </c>
      <c r="AH33" s="2">
        <v>0</v>
      </c>
      <c r="AI33" s="44">
        <f t="shared" si="2"/>
        <v>244</v>
      </c>
      <c r="AJ33" s="50">
        <v>0</v>
      </c>
      <c r="AK33" s="48">
        <v>69</v>
      </c>
      <c r="AL33" s="48">
        <v>0</v>
      </c>
      <c r="AM33" s="48">
        <v>0</v>
      </c>
      <c r="AN33" s="59">
        <v>0</v>
      </c>
      <c r="AO33" s="61">
        <f t="shared" si="3"/>
        <v>69</v>
      </c>
      <c r="AS33" s="97">
        <v>162</v>
      </c>
      <c r="AT33" s="97">
        <v>0</v>
      </c>
      <c r="AU33" s="97">
        <v>257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135</v>
      </c>
      <c r="BD33" s="97">
        <v>0</v>
      </c>
      <c r="BE33" s="97">
        <v>0</v>
      </c>
      <c r="BF33" s="97">
        <v>0</v>
      </c>
    </row>
    <row r="34" spans="1:58" ht="15" customHeight="1">
      <c r="A34" s="21" t="s">
        <v>61</v>
      </c>
      <c r="B34" s="22" t="s">
        <v>62</v>
      </c>
      <c r="C34" s="23">
        <f t="shared" si="0"/>
        <v>5910</v>
      </c>
      <c r="D34" s="29"/>
      <c r="E34" s="6">
        <v>0</v>
      </c>
      <c r="F34" s="7">
        <v>5471</v>
      </c>
      <c r="G34" s="10">
        <v>0</v>
      </c>
      <c r="H34" s="7">
        <v>0</v>
      </c>
      <c r="I34" s="7">
        <v>0</v>
      </c>
      <c r="J34" s="10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61</v>
      </c>
      <c r="S34" s="7">
        <v>0</v>
      </c>
      <c r="T34" s="17">
        <f t="shared" si="1"/>
        <v>5532</v>
      </c>
      <c r="U34" s="36">
        <v>0</v>
      </c>
      <c r="V34" s="36">
        <v>60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85</v>
      </c>
      <c r="AF34" s="11">
        <v>0</v>
      </c>
      <c r="AG34" s="11">
        <v>0</v>
      </c>
      <c r="AH34" s="5">
        <v>0</v>
      </c>
      <c r="AI34" s="45">
        <f t="shared" si="2"/>
        <v>145</v>
      </c>
      <c r="AJ34" s="51">
        <v>0</v>
      </c>
      <c r="AK34" s="49">
        <v>233</v>
      </c>
      <c r="AL34" s="49">
        <v>0</v>
      </c>
      <c r="AM34" s="49">
        <v>0</v>
      </c>
      <c r="AN34" s="58">
        <v>0</v>
      </c>
      <c r="AO34" s="41">
        <f t="shared" si="3"/>
        <v>233</v>
      </c>
      <c r="AS34" s="97">
        <v>83</v>
      </c>
      <c r="AT34" s="97">
        <v>0</v>
      </c>
      <c r="AU34" s="97">
        <v>88</v>
      </c>
      <c r="AV34" s="97">
        <v>0</v>
      </c>
      <c r="AW34" s="97">
        <v>0</v>
      </c>
      <c r="AX34" s="97">
        <v>0</v>
      </c>
      <c r="AY34" s="97">
        <v>1</v>
      </c>
      <c r="AZ34" s="97">
        <v>0</v>
      </c>
      <c r="BA34" s="97">
        <v>0</v>
      </c>
      <c r="BB34" s="97">
        <v>0</v>
      </c>
      <c r="BC34" s="97">
        <v>72</v>
      </c>
      <c r="BD34" s="97">
        <v>0</v>
      </c>
      <c r="BE34" s="97">
        <v>0</v>
      </c>
      <c r="BF34" s="97">
        <v>0</v>
      </c>
    </row>
    <row r="35" spans="1:58" ht="15" customHeight="1">
      <c r="A35" s="18" t="s">
        <v>63</v>
      </c>
      <c r="B35" s="19" t="s">
        <v>64</v>
      </c>
      <c r="C35" s="20">
        <f aca="true" t="shared" si="4" ref="C35:C66">SUM(AO35,AI35,T35)</f>
        <v>30892</v>
      </c>
      <c r="D35" s="29"/>
      <c r="E35" s="3">
        <v>11480</v>
      </c>
      <c r="F35" s="9">
        <v>4597</v>
      </c>
      <c r="G35" s="4">
        <v>0</v>
      </c>
      <c r="H35" s="4">
        <v>3652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1</v>
      </c>
      <c r="Q35" s="4">
        <v>4988</v>
      </c>
      <c r="R35" s="4">
        <v>1461</v>
      </c>
      <c r="S35" s="4">
        <v>0</v>
      </c>
      <c r="T35" s="16">
        <f aca="true" t="shared" si="5" ref="T35:T66">SUM(E35:S35)</f>
        <v>26180</v>
      </c>
      <c r="U35" s="35">
        <v>444</v>
      </c>
      <c r="V35" s="35">
        <v>126</v>
      </c>
      <c r="W35" s="35">
        <v>327</v>
      </c>
      <c r="X35" s="35">
        <v>0</v>
      </c>
      <c r="Y35" s="35">
        <v>0</v>
      </c>
      <c r="Z35" s="35">
        <v>0</v>
      </c>
      <c r="AA35" s="35">
        <v>6</v>
      </c>
      <c r="AB35" s="35">
        <v>1</v>
      </c>
      <c r="AC35" s="35">
        <v>3</v>
      </c>
      <c r="AD35" s="35">
        <v>0</v>
      </c>
      <c r="AE35" s="35">
        <v>2928</v>
      </c>
      <c r="AF35" s="2">
        <v>0</v>
      </c>
      <c r="AG35" s="2">
        <v>213</v>
      </c>
      <c r="AH35" s="2">
        <v>0</v>
      </c>
      <c r="AI35" s="44">
        <f aca="true" t="shared" si="6" ref="AI35:AI66">SUM(U35:AH35)</f>
        <v>4048</v>
      </c>
      <c r="AJ35" s="50">
        <v>0</v>
      </c>
      <c r="AK35" s="48">
        <v>664</v>
      </c>
      <c r="AL35" s="48">
        <v>0</v>
      </c>
      <c r="AM35" s="48">
        <v>0</v>
      </c>
      <c r="AN35" s="59">
        <v>0</v>
      </c>
      <c r="AO35" s="61">
        <f t="shared" si="3"/>
        <v>664</v>
      </c>
      <c r="AS35" s="97">
        <v>0</v>
      </c>
      <c r="AT35" s="97">
        <v>60</v>
      </c>
      <c r="AU35" s="97">
        <v>0</v>
      </c>
      <c r="AV35" s="97">
        <v>0</v>
      </c>
      <c r="AW35" s="97">
        <v>0</v>
      </c>
      <c r="AX35" s="97">
        <v>0</v>
      </c>
      <c r="AY35" s="97">
        <v>0</v>
      </c>
      <c r="AZ35" s="97">
        <v>0</v>
      </c>
      <c r="BA35" s="97">
        <v>0</v>
      </c>
      <c r="BB35" s="97">
        <v>0</v>
      </c>
      <c r="BC35" s="97">
        <v>85</v>
      </c>
      <c r="BD35" s="97">
        <v>0</v>
      </c>
      <c r="BE35" s="97">
        <v>0</v>
      </c>
      <c r="BF35" s="97">
        <v>0</v>
      </c>
    </row>
    <row r="36" spans="1:58" ht="15" customHeight="1">
      <c r="A36" s="21" t="s">
        <v>65</v>
      </c>
      <c r="B36" s="22" t="s">
        <v>66</v>
      </c>
      <c r="C36" s="23">
        <f t="shared" si="4"/>
        <v>8856</v>
      </c>
      <c r="D36" s="29"/>
      <c r="E36" s="6">
        <v>0</v>
      </c>
      <c r="F36" s="7">
        <v>8406</v>
      </c>
      <c r="G36" s="10">
        <v>0</v>
      </c>
      <c r="H36" s="7">
        <v>0</v>
      </c>
      <c r="I36" s="7">
        <v>0</v>
      </c>
      <c r="J36" s="10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>
        <v>38</v>
      </c>
      <c r="S36" s="7">
        <v>0</v>
      </c>
      <c r="T36" s="17">
        <f t="shared" si="5"/>
        <v>8445</v>
      </c>
      <c r="U36" s="36">
        <v>0</v>
      </c>
      <c r="V36" s="36">
        <v>134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70</v>
      </c>
      <c r="AF36" s="11">
        <v>0</v>
      </c>
      <c r="AG36" s="11">
        <v>0</v>
      </c>
      <c r="AH36" s="5">
        <v>0</v>
      </c>
      <c r="AI36" s="45">
        <f t="shared" si="6"/>
        <v>204</v>
      </c>
      <c r="AJ36" s="51">
        <v>0</v>
      </c>
      <c r="AK36" s="49">
        <v>207</v>
      </c>
      <c r="AL36" s="49">
        <v>0</v>
      </c>
      <c r="AM36" s="49">
        <v>0</v>
      </c>
      <c r="AN36" s="58">
        <v>0</v>
      </c>
      <c r="AO36" s="41">
        <f t="shared" si="3"/>
        <v>207</v>
      </c>
      <c r="AS36" s="97">
        <v>444</v>
      </c>
      <c r="AT36" s="97">
        <v>126</v>
      </c>
      <c r="AU36" s="97">
        <v>327</v>
      </c>
      <c r="AV36" s="97">
        <v>0</v>
      </c>
      <c r="AW36" s="97">
        <v>0</v>
      </c>
      <c r="AX36" s="97">
        <v>0</v>
      </c>
      <c r="AY36" s="97">
        <v>6</v>
      </c>
      <c r="AZ36" s="97">
        <v>1</v>
      </c>
      <c r="BA36" s="97">
        <v>3</v>
      </c>
      <c r="BB36" s="97">
        <v>0</v>
      </c>
      <c r="BC36" s="97">
        <v>2928</v>
      </c>
      <c r="BD36" s="97">
        <v>0</v>
      </c>
      <c r="BE36" s="97">
        <v>213</v>
      </c>
      <c r="BF36" s="97">
        <v>0</v>
      </c>
    </row>
    <row r="37" spans="1:58" ht="15" customHeight="1">
      <c r="A37" s="18" t="s">
        <v>67</v>
      </c>
      <c r="B37" s="19" t="s">
        <v>68</v>
      </c>
      <c r="C37" s="20">
        <f t="shared" si="4"/>
        <v>8926</v>
      </c>
      <c r="D37" s="29"/>
      <c r="E37" s="3">
        <v>6096</v>
      </c>
      <c r="F37" s="9">
        <v>955</v>
      </c>
      <c r="G37" s="4">
        <v>0</v>
      </c>
      <c r="H37" s="4">
        <v>1295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27</v>
      </c>
      <c r="S37" s="4">
        <v>0</v>
      </c>
      <c r="T37" s="16">
        <f t="shared" si="5"/>
        <v>8374</v>
      </c>
      <c r="U37" s="35">
        <v>113</v>
      </c>
      <c r="V37" s="35">
        <v>12</v>
      </c>
      <c r="W37" s="35">
        <v>98</v>
      </c>
      <c r="X37" s="35">
        <v>0</v>
      </c>
      <c r="Y37" s="35">
        <v>0</v>
      </c>
      <c r="Z37" s="35">
        <v>0</v>
      </c>
      <c r="AA37" s="35">
        <v>1</v>
      </c>
      <c r="AB37" s="35">
        <v>1</v>
      </c>
      <c r="AC37" s="35">
        <v>0</v>
      </c>
      <c r="AD37" s="35">
        <v>0</v>
      </c>
      <c r="AE37" s="35">
        <v>161</v>
      </c>
      <c r="AF37" s="2">
        <v>0</v>
      </c>
      <c r="AG37" s="2">
        <v>0</v>
      </c>
      <c r="AH37" s="2">
        <v>0</v>
      </c>
      <c r="AI37" s="44">
        <f t="shared" si="6"/>
        <v>386</v>
      </c>
      <c r="AJ37" s="50">
        <v>0</v>
      </c>
      <c r="AK37" s="48">
        <v>166</v>
      </c>
      <c r="AL37" s="48">
        <v>0</v>
      </c>
      <c r="AM37" s="48">
        <v>0</v>
      </c>
      <c r="AN37" s="59">
        <v>0</v>
      </c>
      <c r="AO37" s="61">
        <f t="shared" si="3"/>
        <v>166</v>
      </c>
      <c r="AS37" s="97">
        <v>0</v>
      </c>
      <c r="AT37" s="97">
        <v>134</v>
      </c>
      <c r="AU37" s="97">
        <v>0</v>
      </c>
      <c r="AV37" s="97">
        <v>0</v>
      </c>
      <c r="AW37" s="97">
        <v>0</v>
      </c>
      <c r="AX37" s="97">
        <v>0</v>
      </c>
      <c r="AY37" s="97">
        <v>0</v>
      </c>
      <c r="AZ37" s="97">
        <v>0</v>
      </c>
      <c r="BA37" s="97">
        <v>0</v>
      </c>
      <c r="BB37" s="97">
        <v>0</v>
      </c>
      <c r="BC37" s="97">
        <v>70</v>
      </c>
      <c r="BD37" s="97">
        <v>0</v>
      </c>
      <c r="BE37" s="97">
        <v>0</v>
      </c>
      <c r="BF37" s="97">
        <v>0</v>
      </c>
    </row>
    <row r="38" spans="1:58" ht="15" customHeight="1">
      <c r="A38" s="21" t="s">
        <v>69</v>
      </c>
      <c r="B38" s="22" t="s">
        <v>70</v>
      </c>
      <c r="C38" s="23">
        <f t="shared" si="4"/>
        <v>9107</v>
      </c>
      <c r="D38" s="29"/>
      <c r="E38" s="6">
        <v>0</v>
      </c>
      <c r="F38" s="7">
        <v>5709</v>
      </c>
      <c r="G38" s="10">
        <v>0</v>
      </c>
      <c r="H38" s="7">
        <v>2708</v>
      </c>
      <c r="I38" s="7">
        <v>0</v>
      </c>
      <c r="J38" s="10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81</v>
      </c>
      <c r="S38" s="7">
        <v>0</v>
      </c>
      <c r="T38" s="17">
        <f t="shared" si="5"/>
        <v>8498</v>
      </c>
      <c r="U38" s="36">
        <v>0</v>
      </c>
      <c r="V38" s="36">
        <v>84</v>
      </c>
      <c r="W38" s="36">
        <v>139</v>
      </c>
      <c r="X38" s="36">
        <v>0</v>
      </c>
      <c r="Y38" s="36">
        <v>0</v>
      </c>
      <c r="Z38" s="36">
        <v>0</v>
      </c>
      <c r="AA38" s="36">
        <v>1</v>
      </c>
      <c r="AB38" s="36">
        <v>1</v>
      </c>
      <c r="AC38" s="36">
        <v>0</v>
      </c>
      <c r="AD38" s="36">
        <v>0</v>
      </c>
      <c r="AE38" s="36">
        <v>215</v>
      </c>
      <c r="AF38" s="11">
        <v>0</v>
      </c>
      <c r="AG38" s="11">
        <v>0</v>
      </c>
      <c r="AH38" s="5">
        <v>0</v>
      </c>
      <c r="AI38" s="45">
        <f t="shared" si="6"/>
        <v>440</v>
      </c>
      <c r="AJ38" s="51">
        <v>0</v>
      </c>
      <c r="AK38" s="49">
        <v>169</v>
      </c>
      <c r="AL38" s="49">
        <v>0</v>
      </c>
      <c r="AM38" s="49">
        <v>0</v>
      </c>
      <c r="AN38" s="58">
        <v>0</v>
      </c>
      <c r="AO38" s="41">
        <f t="shared" si="3"/>
        <v>169</v>
      </c>
      <c r="AS38" s="97">
        <v>113</v>
      </c>
      <c r="AT38" s="97">
        <v>12</v>
      </c>
      <c r="AU38" s="97">
        <v>98</v>
      </c>
      <c r="AV38" s="97">
        <v>0</v>
      </c>
      <c r="AW38" s="97">
        <v>0</v>
      </c>
      <c r="AX38" s="97">
        <v>0</v>
      </c>
      <c r="AY38" s="97">
        <v>1</v>
      </c>
      <c r="AZ38" s="97">
        <v>1</v>
      </c>
      <c r="BA38" s="97">
        <v>0</v>
      </c>
      <c r="BB38" s="97">
        <v>0</v>
      </c>
      <c r="BC38" s="97">
        <v>161</v>
      </c>
      <c r="BD38" s="97">
        <v>0</v>
      </c>
      <c r="BE38" s="97">
        <v>0</v>
      </c>
      <c r="BF38" s="97">
        <v>0</v>
      </c>
    </row>
    <row r="39" spans="1:58" ht="15" customHeight="1">
      <c r="A39" s="18" t="s">
        <v>71</v>
      </c>
      <c r="B39" s="19" t="s">
        <v>72</v>
      </c>
      <c r="C39" s="20">
        <f t="shared" si="4"/>
        <v>7821</v>
      </c>
      <c r="D39" s="29"/>
      <c r="E39" s="3">
        <v>3769</v>
      </c>
      <c r="F39" s="9">
        <v>3706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76</v>
      </c>
      <c r="S39" s="4">
        <v>0</v>
      </c>
      <c r="T39" s="16">
        <f t="shared" si="5"/>
        <v>7552</v>
      </c>
      <c r="U39" s="35">
        <v>34</v>
      </c>
      <c r="V39" s="35">
        <v>32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96</v>
      </c>
      <c r="AF39" s="2">
        <v>0</v>
      </c>
      <c r="AG39" s="2">
        <v>0</v>
      </c>
      <c r="AH39" s="2">
        <v>0</v>
      </c>
      <c r="AI39" s="44">
        <f t="shared" si="6"/>
        <v>162</v>
      </c>
      <c r="AJ39" s="50">
        <v>0</v>
      </c>
      <c r="AK39" s="48">
        <v>107</v>
      </c>
      <c r="AL39" s="48">
        <v>0</v>
      </c>
      <c r="AM39" s="48">
        <v>0</v>
      </c>
      <c r="AN39" s="59">
        <v>0</v>
      </c>
      <c r="AO39" s="61">
        <f t="shared" si="3"/>
        <v>107</v>
      </c>
      <c r="AS39" s="97">
        <v>0</v>
      </c>
      <c r="AT39" s="97">
        <v>84</v>
      </c>
      <c r="AU39" s="97">
        <v>139</v>
      </c>
      <c r="AV39" s="97">
        <v>0</v>
      </c>
      <c r="AW39" s="97">
        <v>0</v>
      </c>
      <c r="AX39" s="97">
        <v>0</v>
      </c>
      <c r="AY39" s="97">
        <v>1</v>
      </c>
      <c r="AZ39" s="97">
        <v>1</v>
      </c>
      <c r="BA39" s="97">
        <v>0</v>
      </c>
      <c r="BB39" s="97">
        <v>0</v>
      </c>
      <c r="BC39" s="97">
        <v>215</v>
      </c>
      <c r="BD39" s="97">
        <v>0</v>
      </c>
      <c r="BE39" s="97">
        <v>0</v>
      </c>
      <c r="BF39" s="97">
        <v>0</v>
      </c>
    </row>
    <row r="40" spans="1:58" ht="15" customHeight="1">
      <c r="A40" s="21" t="s">
        <v>73</v>
      </c>
      <c r="B40" s="22" t="s">
        <v>74</v>
      </c>
      <c r="C40" s="23">
        <f t="shared" si="4"/>
        <v>7209</v>
      </c>
      <c r="D40" s="29"/>
      <c r="E40" s="6">
        <v>6707</v>
      </c>
      <c r="F40" s="7">
        <v>0</v>
      </c>
      <c r="G40" s="10">
        <v>0</v>
      </c>
      <c r="H40" s="7">
        <v>0</v>
      </c>
      <c r="I40" s="7">
        <v>0</v>
      </c>
      <c r="J40" s="10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</v>
      </c>
      <c r="R40" s="7">
        <v>39</v>
      </c>
      <c r="S40" s="7">
        <v>0</v>
      </c>
      <c r="T40" s="17">
        <f t="shared" si="5"/>
        <v>6747</v>
      </c>
      <c r="U40" s="36">
        <v>172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172</v>
      </c>
      <c r="AF40" s="11">
        <v>0</v>
      </c>
      <c r="AG40" s="11">
        <v>0</v>
      </c>
      <c r="AH40" s="5">
        <v>0</v>
      </c>
      <c r="AI40" s="45">
        <f t="shared" si="6"/>
        <v>344</v>
      </c>
      <c r="AJ40" s="51">
        <v>0</v>
      </c>
      <c r="AK40" s="49">
        <v>118</v>
      </c>
      <c r="AL40" s="49">
        <v>0</v>
      </c>
      <c r="AM40" s="49">
        <v>0</v>
      </c>
      <c r="AN40" s="58">
        <v>0</v>
      </c>
      <c r="AO40" s="41">
        <f t="shared" si="3"/>
        <v>118</v>
      </c>
      <c r="AS40" s="97">
        <v>34</v>
      </c>
      <c r="AT40" s="97">
        <v>32</v>
      </c>
      <c r="AU40" s="97">
        <v>0</v>
      </c>
      <c r="AV40" s="97">
        <v>0</v>
      </c>
      <c r="AW40" s="97">
        <v>0</v>
      </c>
      <c r="AX40" s="97">
        <v>0</v>
      </c>
      <c r="AY40" s="97">
        <v>0</v>
      </c>
      <c r="AZ40" s="97">
        <v>0</v>
      </c>
      <c r="BA40" s="97">
        <v>0</v>
      </c>
      <c r="BB40" s="97">
        <v>0</v>
      </c>
      <c r="BC40" s="97">
        <v>96</v>
      </c>
      <c r="BD40" s="97">
        <v>0</v>
      </c>
      <c r="BE40" s="97">
        <v>0</v>
      </c>
      <c r="BF40" s="97">
        <v>0</v>
      </c>
    </row>
    <row r="41" spans="1:58" ht="15" customHeight="1">
      <c r="A41" s="18" t="s">
        <v>75</v>
      </c>
      <c r="B41" s="19" t="s">
        <v>76</v>
      </c>
      <c r="C41" s="20">
        <f t="shared" si="4"/>
        <v>7042</v>
      </c>
      <c r="D41" s="29"/>
      <c r="E41" s="3">
        <v>0</v>
      </c>
      <c r="F41" s="9">
        <v>6494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129</v>
      </c>
      <c r="S41" s="4">
        <v>0</v>
      </c>
      <c r="T41" s="16">
        <f t="shared" si="5"/>
        <v>6623</v>
      </c>
      <c r="U41" s="35">
        <v>0</v>
      </c>
      <c r="V41" s="35">
        <v>36</v>
      </c>
      <c r="W41" s="35">
        <v>1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107</v>
      </c>
      <c r="AF41" s="2">
        <v>0</v>
      </c>
      <c r="AG41" s="2">
        <v>0</v>
      </c>
      <c r="AH41" s="2">
        <v>0</v>
      </c>
      <c r="AI41" s="44">
        <f t="shared" si="6"/>
        <v>144</v>
      </c>
      <c r="AJ41" s="50">
        <v>0</v>
      </c>
      <c r="AK41" s="48">
        <v>273</v>
      </c>
      <c r="AL41" s="48">
        <v>0</v>
      </c>
      <c r="AM41" s="48">
        <v>2</v>
      </c>
      <c r="AN41" s="59">
        <v>0</v>
      </c>
      <c r="AO41" s="61">
        <f t="shared" si="3"/>
        <v>275</v>
      </c>
      <c r="AS41" s="97">
        <v>172</v>
      </c>
      <c r="AT41" s="97">
        <v>0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97">
        <v>0</v>
      </c>
      <c r="BC41" s="97">
        <v>172</v>
      </c>
      <c r="BD41" s="97">
        <v>0</v>
      </c>
      <c r="BE41" s="97">
        <v>0</v>
      </c>
      <c r="BF41" s="97">
        <v>0</v>
      </c>
    </row>
    <row r="42" spans="1:58" ht="15" customHeight="1">
      <c r="A42" s="21" t="s">
        <v>77</v>
      </c>
      <c r="B42" s="22" t="s">
        <v>78</v>
      </c>
      <c r="C42" s="23">
        <f t="shared" si="4"/>
        <v>3277</v>
      </c>
      <c r="D42" s="29"/>
      <c r="E42" s="6">
        <v>2529</v>
      </c>
      <c r="F42" s="7">
        <v>0</v>
      </c>
      <c r="G42" s="10">
        <v>0</v>
      </c>
      <c r="H42" s="7">
        <v>389</v>
      </c>
      <c r="I42" s="7">
        <v>0</v>
      </c>
      <c r="J42" s="10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24</v>
      </c>
      <c r="S42" s="7">
        <v>0</v>
      </c>
      <c r="T42" s="17">
        <f t="shared" si="5"/>
        <v>2943</v>
      </c>
      <c r="U42" s="36">
        <v>124</v>
      </c>
      <c r="V42" s="36">
        <v>0</v>
      </c>
      <c r="W42" s="36">
        <v>41</v>
      </c>
      <c r="X42" s="36">
        <v>0</v>
      </c>
      <c r="Y42" s="36">
        <v>0</v>
      </c>
      <c r="Z42" s="36">
        <v>0</v>
      </c>
      <c r="AA42" s="36">
        <v>2</v>
      </c>
      <c r="AB42" s="36">
        <v>1</v>
      </c>
      <c r="AC42" s="36">
        <v>0</v>
      </c>
      <c r="AD42" s="36">
        <v>0</v>
      </c>
      <c r="AE42" s="36">
        <v>160</v>
      </c>
      <c r="AF42" s="11">
        <v>0</v>
      </c>
      <c r="AG42" s="11">
        <v>0</v>
      </c>
      <c r="AH42" s="5">
        <v>0</v>
      </c>
      <c r="AI42" s="45">
        <f t="shared" si="6"/>
        <v>328</v>
      </c>
      <c r="AJ42" s="51">
        <v>0</v>
      </c>
      <c r="AK42" s="49">
        <v>6</v>
      </c>
      <c r="AL42" s="49">
        <v>0</v>
      </c>
      <c r="AM42" s="49">
        <v>0</v>
      </c>
      <c r="AN42" s="58">
        <v>0</v>
      </c>
      <c r="AO42" s="41">
        <f t="shared" si="3"/>
        <v>6</v>
      </c>
      <c r="AS42" s="97">
        <v>0</v>
      </c>
      <c r="AT42" s="97">
        <v>36</v>
      </c>
      <c r="AU42" s="97">
        <v>1</v>
      </c>
      <c r="AV42" s="97">
        <v>0</v>
      </c>
      <c r="AW42" s="97">
        <v>0</v>
      </c>
      <c r="AX42" s="97">
        <v>0</v>
      </c>
      <c r="AY42" s="97">
        <v>0</v>
      </c>
      <c r="AZ42" s="97">
        <v>0</v>
      </c>
      <c r="BA42" s="97">
        <v>0</v>
      </c>
      <c r="BB42" s="97">
        <v>0</v>
      </c>
      <c r="BC42" s="97">
        <v>107</v>
      </c>
      <c r="BD42" s="97">
        <v>0</v>
      </c>
      <c r="BE42" s="97">
        <v>0</v>
      </c>
      <c r="BF42" s="97">
        <v>0</v>
      </c>
    </row>
    <row r="43" spans="1:58" ht="15" customHeight="1">
      <c r="A43" s="18" t="s">
        <v>79</v>
      </c>
      <c r="B43" s="19" t="s">
        <v>134</v>
      </c>
      <c r="C43" s="20">
        <f t="shared" si="4"/>
        <v>19970</v>
      </c>
      <c r="D43" s="29"/>
      <c r="E43" s="3">
        <v>3464</v>
      </c>
      <c r="F43" s="9">
        <v>15420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0</v>
      </c>
      <c r="R43" s="4">
        <v>196</v>
      </c>
      <c r="S43" s="4">
        <v>0</v>
      </c>
      <c r="T43" s="16">
        <f t="shared" si="5"/>
        <v>19081</v>
      </c>
      <c r="U43" s="35">
        <v>41</v>
      </c>
      <c r="V43" s="35">
        <v>137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234</v>
      </c>
      <c r="AF43" s="2">
        <v>0</v>
      </c>
      <c r="AG43" s="2">
        <v>0</v>
      </c>
      <c r="AH43" s="2">
        <v>0</v>
      </c>
      <c r="AI43" s="44">
        <f t="shared" si="6"/>
        <v>412</v>
      </c>
      <c r="AJ43" s="50">
        <v>0</v>
      </c>
      <c r="AK43" s="48">
        <v>477</v>
      </c>
      <c r="AL43" s="48">
        <v>0</v>
      </c>
      <c r="AM43" s="48">
        <v>0</v>
      </c>
      <c r="AN43" s="59">
        <v>0</v>
      </c>
      <c r="AO43" s="61">
        <f t="shared" si="3"/>
        <v>477</v>
      </c>
      <c r="AS43" s="97">
        <v>124</v>
      </c>
      <c r="AT43" s="97">
        <v>0</v>
      </c>
      <c r="AU43" s="97">
        <v>41</v>
      </c>
      <c r="AV43" s="97">
        <v>0</v>
      </c>
      <c r="AW43" s="97">
        <v>0</v>
      </c>
      <c r="AX43" s="97">
        <v>0</v>
      </c>
      <c r="AY43" s="97">
        <v>2</v>
      </c>
      <c r="AZ43" s="97">
        <v>1</v>
      </c>
      <c r="BA43" s="97">
        <v>0</v>
      </c>
      <c r="BB43" s="97">
        <v>0</v>
      </c>
      <c r="BC43" s="97">
        <v>160</v>
      </c>
      <c r="BD43" s="97">
        <v>0</v>
      </c>
      <c r="BE43" s="97">
        <v>0</v>
      </c>
      <c r="BF43" s="97">
        <v>0</v>
      </c>
    </row>
    <row r="44" spans="1:58" ht="15" customHeight="1">
      <c r="A44" s="21" t="s">
        <v>80</v>
      </c>
      <c r="B44" s="22" t="s">
        <v>81</v>
      </c>
      <c r="C44" s="23">
        <f t="shared" si="4"/>
        <v>6004</v>
      </c>
      <c r="D44" s="29"/>
      <c r="E44" s="6">
        <v>4316</v>
      </c>
      <c r="F44" s="7">
        <v>0</v>
      </c>
      <c r="G44" s="10">
        <v>0</v>
      </c>
      <c r="H44" s="7">
        <v>1243</v>
      </c>
      <c r="I44" s="7">
        <v>0</v>
      </c>
      <c r="J44" s="10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26</v>
      </c>
      <c r="S44" s="7">
        <v>0</v>
      </c>
      <c r="T44" s="17">
        <f t="shared" si="5"/>
        <v>5585</v>
      </c>
      <c r="U44" s="36">
        <v>138</v>
      </c>
      <c r="V44" s="36">
        <v>0</v>
      </c>
      <c r="W44" s="36">
        <v>143</v>
      </c>
      <c r="X44" s="36">
        <v>0</v>
      </c>
      <c r="Y44" s="36">
        <v>0</v>
      </c>
      <c r="Z44" s="36">
        <v>0</v>
      </c>
      <c r="AA44" s="36">
        <v>1</v>
      </c>
      <c r="AB44" s="36">
        <v>0</v>
      </c>
      <c r="AC44" s="36">
        <v>0</v>
      </c>
      <c r="AD44" s="36">
        <v>0</v>
      </c>
      <c r="AE44" s="36">
        <v>108</v>
      </c>
      <c r="AF44" s="11">
        <v>0</v>
      </c>
      <c r="AG44" s="11">
        <v>0</v>
      </c>
      <c r="AH44" s="5">
        <v>0</v>
      </c>
      <c r="AI44" s="45">
        <f t="shared" si="6"/>
        <v>390</v>
      </c>
      <c r="AJ44" s="51">
        <v>0</v>
      </c>
      <c r="AK44" s="49">
        <v>29</v>
      </c>
      <c r="AL44" s="49">
        <v>0</v>
      </c>
      <c r="AM44" s="49">
        <v>0</v>
      </c>
      <c r="AN44" s="58">
        <v>0</v>
      </c>
      <c r="AO44" s="41">
        <f t="shared" si="3"/>
        <v>29</v>
      </c>
      <c r="AS44" s="97">
        <v>41</v>
      </c>
      <c r="AT44" s="97">
        <v>137</v>
      </c>
      <c r="AU44" s="97">
        <v>0</v>
      </c>
      <c r="AV44" s="97">
        <v>0</v>
      </c>
      <c r="AW44" s="97">
        <v>0</v>
      </c>
      <c r="AX44" s="97">
        <v>0</v>
      </c>
      <c r="AY44" s="97">
        <v>0</v>
      </c>
      <c r="AZ44" s="97">
        <v>0</v>
      </c>
      <c r="BA44" s="97">
        <v>0</v>
      </c>
      <c r="BB44" s="97">
        <v>0</v>
      </c>
      <c r="BC44" s="97">
        <v>234</v>
      </c>
      <c r="BD44" s="97">
        <v>0</v>
      </c>
      <c r="BE44" s="97">
        <v>0</v>
      </c>
      <c r="BF44" s="97">
        <v>0</v>
      </c>
    </row>
    <row r="45" spans="1:58" ht="15" customHeight="1">
      <c r="A45" s="18" t="s">
        <v>82</v>
      </c>
      <c r="B45" s="19" t="s">
        <v>135</v>
      </c>
      <c r="C45" s="20">
        <f t="shared" si="4"/>
        <v>6464</v>
      </c>
      <c r="D45" s="29"/>
      <c r="E45" s="3">
        <v>6128</v>
      </c>
      <c r="F45" s="9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27</v>
      </c>
      <c r="S45" s="4">
        <v>0</v>
      </c>
      <c r="T45" s="16">
        <f t="shared" si="5"/>
        <v>6155</v>
      </c>
      <c r="U45" s="35">
        <v>80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69</v>
      </c>
      <c r="AF45" s="2">
        <v>0</v>
      </c>
      <c r="AG45" s="2">
        <v>0</v>
      </c>
      <c r="AH45" s="2">
        <v>0</v>
      </c>
      <c r="AI45" s="44">
        <f t="shared" si="6"/>
        <v>149</v>
      </c>
      <c r="AJ45" s="50">
        <v>0</v>
      </c>
      <c r="AK45" s="48">
        <v>160</v>
      </c>
      <c r="AL45" s="48">
        <v>0</v>
      </c>
      <c r="AM45" s="48">
        <v>0</v>
      </c>
      <c r="AN45" s="59">
        <v>0</v>
      </c>
      <c r="AO45" s="61">
        <f t="shared" si="3"/>
        <v>160</v>
      </c>
      <c r="AS45" s="97">
        <v>138</v>
      </c>
      <c r="AT45" s="97">
        <v>0</v>
      </c>
      <c r="AU45" s="97">
        <v>143</v>
      </c>
      <c r="AV45" s="97">
        <v>0</v>
      </c>
      <c r="AW45" s="97">
        <v>0</v>
      </c>
      <c r="AX45" s="97">
        <v>0</v>
      </c>
      <c r="AY45" s="97">
        <v>1</v>
      </c>
      <c r="AZ45" s="97">
        <v>0</v>
      </c>
      <c r="BA45" s="97">
        <v>0</v>
      </c>
      <c r="BB45" s="97">
        <v>0</v>
      </c>
      <c r="BC45" s="97">
        <v>108</v>
      </c>
      <c r="BD45" s="97">
        <v>0</v>
      </c>
      <c r="BE45" s="97">
        <v>0</v>
      </c>
      <c r="BF45" s="97">
        <v>0</v>
      </c>
    </row>
    <row r="46" spans="1:58" ht="15" customHeight="1">
      <c r="A46" s="21" t="s">
        <v>83</v>
      </c>
      <c r="B46" s="22" t="s">
        <v>84</v>
      </c>
      <c r="C46" s="23">
        <f t="shared" si="4"/>
        <v>12338</v>
      </c>
      <c r="D46" s="29"/>
      <c r="E46" s="6">
        <v>6050</v>
      </c>
      <c r="F46" s="7">
        <v>5784</v>
      </c>
      <c r="G46" s="10">
        <v>0</v>
      </c>
      <c r="H46" s="7">
        <v>0</v>
      </c>
      <c r="I46" s="7">
        <v>0</v>
      </c>
      <c r="J46" s="10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32</v>
      </c>
      <c r="Q46" s="7">
        <v>0</v>
      </c>
      <c r="R46" s="7">
        <v>54</v>
      </c>
      <c r="S46" s="7">
        <v>0</v>
      </c>
      <c r="T46" s="17">
        <f t="shared" si="5"/>
        <v>11920</v>
      </c>
      <c r="U46" s="36">
        <v>67</v>
      </c>
      <c r="V46" s="36">
        <v>87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118</v>
      </c>
      <c r="AF46" s="11">
        <v>0</v>
      </c>
      <c r="AG46" s="11">
        <v>0</v>
      </c>
      <c r="AH46" s="5">
        <v>0</v>
      </c>
      <c r="AI46" s="45">
        <f t="shared" si="6"/>
        <v>272</v>
      </c>
      <c r="AJ46" s="51">
        <v>0</v>
      </c>
      <c r="AK46" s="49">
        <v>146</v>
      </c>
      <c r="AL46" s="49">
        <v>0</v>
      </c>
      <c r="AM46" s="49">
        <v>0</v>
      </c>
      <c r="AN46" s="58">
        <v>0</v>
      </c>
      <c r="AO46" s="41">
        <f t="shared" si="3"/>
        <v>146</v>
      </c>
      <c r="AS46" s="97">
        <v>80</v>
      </c>
      <c r="AT46" s="97">
        <v>0</v>
      </c>
      <c r="AU46" s="97">
        <v>0</v>
      </c>
      <c r="AV46" s="97">
        <v>0</v>
      </c>
      <c r="AW46" s="97">
        <v>0</v>
      </c>
      <c r="AX46" s="97">
        <v>0</v>
      </c>
      <c r="AY46" s="97">
        <v>0</v>
      </c>
      <c r="AZ46" s="97">
        <v>0</v>
      </c>
      <c r="BA46" s="97">
        <v>0</v>
      </c>
      <c r="BB46" s="97">
        <v>0</v>
      </c>
      <c r="BC46" s="97">
        <v>69</v>
      </c>
      <c r="BD46" s="97">
        <v>0</v>
      </c>
      <c r="BE46" s="97">
        <v>0</v>
      </c>
      <c r="BF46" s="97">
        <v>0</v>
      </c>
    </row>
    <row r="47" spans="1:58" ht="15" customHeight="1">
      <c r="A47" s="18" t="s">
        <v>85</v>
      </c>
      <c r="B47" s="19" t="s">
        <v>86</v>
      </c>
      <c r="C47" s="20">
        <f t="shared" si="4"/>
        <v>11857</v>
      </c>
      <c r="D47" s="29"/>
      <c r="E47" s="3">
        <v>3736</v>
      </c>
      <c r="F47" s="9">
        <v>0</v>
      </c>
      <c r="G47" s="4">
        <v>0</v>
      </c>
      <c r="H47" s="4">
        <v>2108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5411</v>
      </c>
      <c r="R47" s="4">
        <v>24</v>
      </c>
      <c r="S47" s="4">
        <v>0</v>
      </c>
      <c r="T47" s="16">
        <f t="shared" si="5"/>
        <v>11279</v>
      </c>
      <c r="U47" s="35">
        <v>103</v>
      </c>
      <c r="V47" s="35">
        <v>0</v>
      </c>
      <c r="W47" s="35">
        <v>138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37</v>
      </c>
      <c r="AF47" s="2">
        <v>0</v>
      </c>
      <c r="AG47" s="2">
        <v>225</v>
      </c>
      <c r="AH47" s="2">
        <v>0</v>
      </c>
      <c r="AI47" s="44">
        <f t="shared" si="6"/>
        <v>503</v>
      </c>
      <c r="AJ47" s="50">
        <v>0</v>
      </c>
      <c r="AK47" s="48">
        <v>75</v>
      </c>
      <c r="AL47" s="48">
        <v>0</v>
      </c>
      <c r="AM47" s="48">
        <v>0</v>
      </c>
      <c r="AN47" s="59">
        <v>0</v>
      </c>
      <c r="AO47" s="61">
        <f t="shared" si="3"/>
        <v>75</v>
      </c>
      <c r="AS47" s="97">
        <v>67</v>
      </c>
      <c r="AT47" s="97">
        <v>87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97">
        <v>0</v>
      </c>
      <c r="BB47" s="97">
        <v>0</v>
      </c>
      <c r="BC47" s="97">
        <v>118</v>
      </c>
      <c r="BD47" s="97">
        <v>0</v>
      </c>
      <c r="BE47" s="97">
        <v>0</v>
      </c>
      <c r="BF47" s="97">
        <v>0</v>
      </c>
    </row>
    <row r="48" spans="1:58" ht="15" customHeight="1">
      <c r="A48" s="21" t="s">
        <v>87</v>
      </c>
      <c r="B48" s="22" t="s">
        <v>88</v>
      </c>
      <c r="C48" s="23">
        <f t="shared" si="4"/>
        <v>5029</v>
      </c>
      <c r="D48" s="29"/>
      <c r="E48" s="6">
        <v>1619</v>
      </c>
      <c r="F48" s="7">
        <v>0</v>
      </c>
      <c r="G48" s="10">
        <v>0</v>
      </c>
      <c r="H48" s="7">
        <v>0</v>
      </c>
      <c r="I48" s="7">
        <v>0</v>
      </c>
      <c r="J48" s="10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3065</v>
      </c>
      <c r="R48" s="7">
        <v>7</v>
      </c>
      <c r="S48" s="7">
        <v>0</v>
      </c>
      <c r="T48" s="17">
        <f t="shared" si="5"/>
        <v>4691</v>
      </c>
      <c r="U48" s="36">
        <v>43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51</v>
      </c>
      <c r="AF48" s="11">
        <v>0</v>
      </c>
      <c r="AG48" s="11">
        <v>162</v>
      </c>
      <c r="AH48" s="5">
        <v>0</v>
      </c>
      <c r="AI48" s="45">
        <f t="shared" si="6"/>
        <v>256</v>
      </c>
      <c r="AJ48" s="51">
        <v>0</v>
      </c>
      <c r="AK48" s="49">
        <v>82</v>
      </c>
      <c r="AL48" s="49">
        <v>0</v>
      </c>
      <c r="AM48" s="49">
        <v>0</v>
      </c>
      <c r="AN48" s="58">
        <v>0</v>
      </c>
      <c r="AO48" s="41">
        <f t="shared" si="3"/>
        <v>82</v>
      </c>
      <c r="AS48" s="97">
        <v>103</v>
      </c>
      <c r="AT48" s="97">
        <v>0</v>
      </c>
      <c r="AU48" s="97">
        <v>138</v>
      </c>
      <c r="AV48" s="97">
        <v>0</v>
      </c>
      <c r="AW48" s="97">
        <v>0</v>
      </c>
      <c r="AX48" s="97">
        <v>0</v>
      </c>
      <c r="AY48" s="97">
        <v>0</v>
      </c>
      <c r="AZ48" s="97">
        <v>0</v>
      </c>
      <c r="BA48" s="97">
        <v>0</v>
      </c>
      <c r="BB48" s="97">
        <v>0</v>
      </c>
      <c r="BC48" s="97">
        <v>37</v>
      </c>
      <c r="BD48" s="97">
        <v>0</v>
      </c>
      <c r="BE48" s="97">
        <v>225</v>
      </c>
      <c r="BF48" s="97">
        <v>0</v>
      </c>
    </row>
    <row r="49" spans="1:58" ht="15" customHeight="1">
      <c r="A49" s="18" t="s">
        <v>89</v>
      </c>
      <c r="B49" s="19" t="s">
        <v>90</v>
      </c>
      <c r="C49" s="20">
        <f t="shared" si="4"/>
        <v>7960</v>
      </c>
      <c r="D49" s="29"/>
      <c r="E49" s="3">
        <v>5322</v>
      </c>
      <c r="F49" s="9">
        <v>0</v>
      </c>
      <c r="G49" s="4">
        <v>0</v>
      </c>
      <c r="H49" s="4">
        <v>1883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1</v>
      </c>
      <c r="R49" s="4">
        <v>28</v>
      </c>
      <c r="S49" s="4">
        <v>0</v>
      </c>
      <c r="T49" s="16">
        <f t="shared" si="5"/>
        <v>7235</v>
      </c>
      <c r="U49" s="35">
        <v>225</v>
      </c>
      <c r="V49" s="35">
        <v>0</v>
      </c>
      <c r="W49" s="35">
        <v>269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104</v>
      </c>
      <c r="AF49" s="2">
        <v>0</v>
      </c>
      <c r="AG49" s="2">
        <v>0</v>
      </c>
      <c r="AH49" s="2">
        <v>0</v>
      </c>
      <c r="AI49" s="44">
        <f t="shared" si="6"/>
        <v>598</v>
      </c>
      <c r="AJ49" s="50">
        <v>8</v>
      </c>
      <c r="AK49" s="48">
        <v>119</v>
      </c>
      <c r="AL49" s="48">
        <v>0</v>
      </c>
      <c r="AM49" s="48">
        <v>0</v>
      </c>
      <c r="AN49" s="59">
        <v>0</v>
      </c>
      <c r="AO49" s="61">
        <f t="shared" si="3"/>
        <v>127</v>
      </c>
      <c r="AS49" s="97">
        <v>43</v>
      </c>
      <c r="AT49" s="97">
        <v>0</v>
      </c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97">
        <v>0</v>
      </c>
      <c r="BB49" s="97">
        <v>0</v>
      </c>
      <c r="BC49" s="97">
        <v>51</v>
      </c>
      <c r="BD49" s="97">
        <v>0</v>
      </c>
      <c r="BE49" s="97">
        <v>162</v>
      </c>
      <c r="BF49" s="97">
        <v>0</v>
      </c>
    </row>
    <row r="50" spans="1:58" ht="15" customHeight="1">
      <c r="A50" s="21" t="s">
        <v>91</v>
      </c>
      <c r="B50" s="22" t="s">
        <v>92</v>
      </c>
      <c r="C50" s="23">
        <f t="shared" si="4"/>
        <v>17012</v>
      </c>
      <c r="D50" s="29"/>
      <c r="E50" s="6">
        <v>10173</v>
      </c>
      <c r="F50" s="7">
        <v>0</v>
      </c>
      <c r="G50" s="10">
        <v>0</v>
      </c>
      <c r="H50" s="7">
        <v>2642</v>
      </c>
      <c r="I50" s="7">
        <v>0</v>
      </c>
      <c r="J50" s="10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2996</v>
      </c>
      <c r="R50" s="7">
        <v>92</v>
      </c>
      <c r="S50" s="7">
        <v>0</v>
      </c>
      <c r="T50" s="17">
        <f t="shared" si="5"/>
        <v>15903</v>
      </c>
      <c r="U50" s="36">
        <v>318</v>
      </c>
      <c r="V50" s="36">
        <v>0</v>
      </c>
      <c r="W50" s="36">
        <v>188</v>
      </c>
      <c r="X50" s="36">
        <v>0</v>
      </c>
      <c r="Y50" s="36">
        <v>0</v>
      </c>
      <c r="Z50" s="36">
        <v>0</v>
      </c>
      <c r="AA50" s="36">
        <v>2</v>
      </c>
      <c r="AB50" s="36">
        <v>0</v>
      </c>
      <c r="AC50" s="36">
        <v>2</v>
      </c>
      <c r="AD50" s="36">
        <v>0</v>
      </c>
      <c r="AE50" s="36">
        <v>357</v>
      </c>
      <c r="AF50" s="11">
        <v>0</v>
      </c>
      <c r="AG50" s="11">
        <v>158</v>
      </c>
      <c r="AH50" s="5">
        <v>0</v>
      </c>
      <c r="AI50" s="45">
        <f t="shared" si="6"/>
        <v>1025</v>
      </c>
      <c r="AJ50" s="51">
        <v>0</v>
      </c>
      <c r="AK50" s="49">
        <v>84</v>
      </c>
      <c r="AL50" s="49">
        <v>0</v>
      </c>
      <c r="AM50" s="49">
        <v>0</v>
      </c>
      <c r="AN50" s="58">
        <v>0</v>
      </c>
      <c r="AO50" s="41">
        <f t="shared" si="3"/>
        <v>84</v>
      </c>
      <c r="AS50" s="97">
        <v>225</v>
      </c>
      <c r="AT50" s="97">
        <v>0</v>
      </c>
      <c r="AU50" s="97">
        <v>269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97">
        <v>0</v>
      </c>
      <c r="BB50" s="97">
        <v>0</v>
      </c>
      <c r="BC50" s="97">
        <v>104</v>
      </c>
      <c r="BD50" s="97">
        <v>0</v>
      </c>
      <c r="BE50" s="97">
        <v>0</v>
      </c>
      <c r="BF50" s="97">
        <v>0</v>
      </c>
    </row>
    <row r="51" spans="1:58" ht="15" customHeight="1">
      <c r="A51" s="18" t="s">
        <v>93</v>
      </c>
      <c r="B51" s="19" t="s">
        <v>94</v>
      </c>
      <c r="C51" s="20">
        <f t="shared" si="4"/>
        <v>20035</v>
      </c>
      <c r="D51" s="29"/>
      <c r="E51" s="3">
        <v>7690</v>
      </c>
      <c r="F51" s="9">
        <v>7554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3370</v>
      </c>
      <c r="R51" s="4">
        <v>130</v>
      </c>
      <c r="S51" s="4">
        <v>0</v>
      </c>
      <c r="T51" s="16">
        <f t="shared" si="5"/>
        <v>18744</v>
      </c>
      <c r="U51" s="35">
        <v>239</v>
      </c>
      <c r="V51" s="35">
        <v>56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464</v>
      </c>
      <c r="AF51" s="2">
        <v>0</v>
      </c>
      <c r="AG51" s="2">
        <v>109</v>
      </c>
      <c r="AH51" s="2">
        <v>0</v>
      </c>
      <c r="AI51" s="44">
        <f t="shared" si="6"/>
        <v>868</v>
      </c>
      <c r="AJ51" s="50">
        <v>0</v>
      </c>
      <c r="AK51" s="48">
        <v>423</v>
      </c>
      <c r="AL51" s="48">
        <v>0</v>
      </c>
      <c r="AM51" s="48">
        <v>0</v>
      </c>
      <c r="AN51" s="59">
        <v>0</v>
      </c>
      <c r="AO51" s="61">
        <f t="shared" si="3"/>
        <v>423</v>
      </c>
      <c r="AS51" s="97">
        <v>318</v>
      </c>
      <c r="AT51" s="97">
        <v>0</v>
      </c>
      <c r="AU51" s="97">
        <v>188</v>
      </c>
      <c r="AV51" s="97">
        <v>0</v>
      </c>
      <c r="AW51" s="97">
        <v>0</v>
      </c>
      <c r="AX51" s="97">
        <v>0</v>
      </c>
      <c r="AY51" s="97">
        <v>2</v>
      </c>
      <c r="AZ51" s="97">
        <v>0</v>
      </c>
      <c r="BA51" s="97">
        <v>2</v>
      </c>
      <c r="BB51" s="97">
        <v>0</v>
      </c>
      <c r="BC51" s="97">
        <v>357</v>
      </c>
      <c r="BD51" s="97">
        <v>0</v>
      </c>
      <c r="BE51" s="97">
        <v>158</v>
      </c>
      <c r="BF51" s="97">
        <v>0</v>
      </c>
    </row>
    <row r="52" spans="1:58" ht="15" customHeight="1">
      <c r="A52" s="21" t="s">
        <v>95</v>
      </c>
      <c r="B52" s="22" t="s">
        <v>96</v>
      </c>
      <c r="C52" s="23">
        <f t="shared" si="4"/>
        <v>10376</v>
      </c>
      <c r="D52" s="29"/>
      <c r="E52" s="6">
        <v>6437</v>
      </c>
      <c r="F52" s="7">
        <v>3398</v>
      </c>
      <c r="G52" s="10">
        <v>0</v>
      </c>
      <c r="H52" s="7">
        <v>0</v>
      </c>
      <c r="I52" s="7">
        <v>0</v>
      </c>
      <c r="J52" s="10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64</v>
      </c>
      <c r="S52" s="7">
        <v>0</v>
      </c>
      <c r="T52" s="17">
        <f t="shared" si="5"/>
        <v>9900</v>
      </c>
      <c r="U52" s="36">
        <v>75</v>
      </c>
      <c r="V52" s="36">
        <v>22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154</v>
      </c>
      <c r="AF52" s="11">
        <v>0</v>
      </c>
      <c r="AG52" s="11">
        <v>0</v>
      </c>
      <c r="AH52" s="5">
        <v>0</v>
      </c>
      <c r="AI52" s="45">
        <f t="shared" si="6"/>
        <v>251</v>
      </c>
      <c r="AJ52" s="51">
        <v>0</v>
      </c>
      <c r="AK52" s="49">
        <v>225</v>
      </c>
      <c r="AL52" s="49">
        <v>0</v>
      </c>
      <c r="AM52" s="49">
        <v>0</v>
      </c>
      <c r="AN52" s="58">
        <v>0</v>
      </c>
      <c r="AO52" s="41">
        <f t="shared" si="3"/>
        <v>225</v>
      </c>
      <c r="AS52" s="97">
        <v>239</v>
      </c>
      <c r="AT52" s="97">
        <v>56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97">
        <v>0</v>
      </c>
      <c r="BC52" s="97">
        <v>464</v>
      </c>
      <c r="BD52" s="97">
        <v>0</v>
      </c>
      <c r="BE52" s="97">
        <v>109</v>
      </c>
      <c r="BF52" s="97">
        <v>0</v>
      </c>
    </row>
    <row r="53" spans="1:58" ht="15" customHeight="1">
      <c r="A53" s="18" t="s">
        <v>97</v>
      </c>
      <c r="B53" s="19" t="s">
        <v>98</v>
      </c>
      <c r="C53" s="20">
        <f t="shared" si="4"/>
        <v>28288</v>
      </c>
      <c r="D53" s="29"/>
      <c r="E53" s="3">
        <v>14015</v>
      </c>
      <c r="F53" s="9">
        <v>0</v>
      </c>
      <c r="G53" s="4">
        <v>0</v>
      </c>
      <c r="H53" s="4">
        <v>11000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2</v>
      </c>
      <c r="Q53" s="4">
        <v>0</v>
      </c>
      <c r="R53" s="4">
        <v>754</v>
      </c>
      <c r="S53" s="4">
        <v>0</v>
      </c>
      <c r="T53" s="16">
        <f t="shared" si="5"/>
        <v>25771</v>
      </c>
      <c r="U53" s="35">
        <v>200</v>
      </c>
      <c r="V53" s="35">
        <v>0</v>
      </c>
      <c r="W53" s="35">
        <v>336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1384</v>
      </c>
      <c r="AF53" s="2">
        <v>0</v>
      </c>
      <c r="AG53" s="2">
        <v>0</v>
      </c>
      <c r="AH53" s="2">
        <v>0</v>
      </c>
      <c r="AI53" s="44">
        <f t="shared" si="6"/>
        <v>1920</v>
      </c>
      <c r="AJ53" s="50">
        <v>0</v>
      </c>
      <c r="AK53" s="48">
        <v>597</v>
      </c>
      <c r="AL53" s="48">
        <v>0</v>
      </c>
      <c r="AM53" s="48">
        <v>0</v>
      </c>
      <c r="AN53" s="59">
        <v>0</v>
      </c>
      <c r="AO53" s="61">
        <f t="shared" si="3"/>
        <v>597</v>
      </c>
      <c r="AS53" s="97">
        <v>75</v>
      </c>
      <c r="AT53" s="97">
        <v>22</v>
      </c>
      <c r="AU53" s="97">
        <v>0</v>
      </c>
      <c r="AV53" s="97">
        <v>0</v>
      </c>
      <c r="AW53" s="97">
        <v>0</v>
      </c>
      <c r="AX53" s="97">
        <v>0</v>
      </c>
      <c r="AY53" s="97">
        <v>0</v>
      </c>
      <c r="AZ53" s="97">
        <v>0</v>
      </c>
      <c r="BA53" s="97">
        <v>0</v>
      </c>
      <c r="BB53" s="97">
        <v>0</v>
      </c>
      <c r="BC53" s="97">
        <v>154</v>
      </c>
      <c r="BD53" s="97">
        <v>0</v>
      </c>
      <c r="BE53" s="97">
        <v>0</v>
      </c>
      <c r="BF53" s="97">
        <v>0</v>
      </c>
    </row>
    <row r="54" spans="1:58" ht="15" customHeight="1">
      <c r="A54" s="21" t="s">
        <v>99</v>
      </c>
      <c r="B54" s="22" t="s">
        <v>100</v>
      </c>
      <c r="C54" s="23">
        <f t="shared" si="4"/>
        <v>18583</v>
      </c>
      <c r="D54" s="29"/>
      <c r="E54" s="6">
        <v>11431</v>
      </c>
      <c r="F54" s="7">
        <v>5078</v>
      </c>
      <c r="G54" s="10">
        <v>0</v>
      </c>
      <c r="H54" s="7">
        <v>0</v>
      </c>
      <c r="I54" s="7">
        <v>0</v>
      </c>
      <c r="J54" s="10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2</v>
      </c>
      <c r="Q54" s="7">
        <v>0</v>
      </c>
      <c r="R54" s="7">
        <v>260</v>
      </c>
      <c r="S54" s="7">
        <v>0</v>
      </c>
      <c r="T54" s="17">
        <f t="shared" si="5"/>
        <v>16771</v>
      </c>
      <c r="U54" s="36">
        <v>259</v>
      </c>
      <c r="V54" s="36">
        <v>113</v>
      </c>
      <c r="W54" s="36">
        <v>0</v>
      </c>
      <c r="X54" s="36">
        <v>0</v>
      </c>
      <c r="Y54" s="36">
        <v>0</v>
      </c>
      <c r="Z54" s="36">
        <v>0</v>
      </c>
      <c r="AA54" s="36">
        <v>1</v>
      </c>
      <c r="AB54" s="36">
        <v>1</v>
      </c>
      <c r="AC54" s="36">
        <v>0</v>
      </c>
      <c r="AD54" s="36">
        <v>0</v>
      </c>
      <c r="AE54" s="36">
        <v>1017</v>
      </c>
      <c r="AF54" s="11">
        <v>0</v>
      </c>
      <c r="AG54" s="11">
        <v>0</v>
      </c>
      <c r="AH54" s="5">
        <v>0</v>
      </c>
      <c r="AI54" s="45">
        <f t="shared" si="6"/>
        <v>1391</v>
      </c>
      <c r="AJ54" s="51">
        <v>1</v>
      </c>
      <c r="AK54" s="49">
        <v>420</v>
      </c>
      <c r="AL54" s="49">
        <v>0</v>
      </c>
      <c r="AM54" s="49">
        <v>0</v>
      </c>
      <c r="AN54" s="58">
        <v>0</v>
      </c>
      <c r="AO54" s="41">
        <f t="shared" si="3"/>
        <v>421</v>
      </c>
      <c r="AS54" s="97">
        <v>200</v>
      </c>
      <c r="AT54" s="97">
        <v>0</v>
      </c>
      <c r="AU54" s="97">
        <v>336</v>
      </c>
      <c r="AV54" s="97">
        <v>0</v>
      </c>
      <c r="AW54" s="97">
        <v>0</v>
      </c>
      <c r="AX54" s="97">
        <v>0</v>
      </c>
      <c r="AY54" s="97">
        <v>0</v>
      </c>
      <c r="AZ54" s="97">
        <v>0</v>
      </c>
      <c r="BA54" s="97">
        <v>0</v>
      </c>
      <c r="BB54" s="97">
        <v>0</v>
      </c>
      <c r="BC54" s="97">
        <v>1384</v>
      </c>
      <c r="BD54" s="97">
        <v>0</v>
      </c>
      <c r="BE54" s="97">
        <v>0</v>
      </c>
      <c r="BF54" s="97">
        <v>0</v>
      </c>
    </row>
    <row r="55" spans="1:58" ht="15" customHeight="1">
      <c r="A55" s="18" t="s">
        <v>101</v>
      </c>
      <c r="B55" s="19" t="s">
        <v>102</v>
      </c>
      <c r="C55" s="20">
        <f t="shared" si="4"/>
        <v>7078</v>
      </c>
      <c r="D55" s="29"/>
      <c r="E55" s="3">
        <v>4783</v>
      </c>
      <c r="F55" s="9">
        <v>0</v>
      </c>
      <c r="G55" s="4">
        <v>0</v>
      </c>
      <c r="H55" s="4">
        <v>1725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45</v>
      </c>
      <c r="S55" s="4">
        <v>0</v>
      </c>
      <c r="T55" s="16">
        <f t="shared" si="5"/>
        <v>6553</v>
      </c>
      <c r="U55" s="35">
        <v>116</v>
      </c>
      <c r="V55" s="35">
        <v>0</v>
      </c>
      <c r="W55" s="35">
        <v>131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176</v>
      </c>
      <c r="AF55" s="2">
        <v>0</v>
      </c>
      <c r="AG55" s="2">
        <v>0</v>
      </c>
      <c r="AH55" s="2">
        <v>0</v>
      </c>
      <c r="AI55" s="44">
        <f t="shared" si="6"/>
        <v>423</v>
      </c>
      <c r="AJ55" s="50">
        <v>0</v>
      </c>
      <c r="AK55" s="48">
        <v>102</v>
      </c>
      <c r="AL55" s="48">
        <v>0</v>
      </c>
      <c r="AM55" s="48">
        <v>0</v>
      </c>
      <c r="AN55" s="59">
        <v>0</v>
      </c>
      <c r="AO55" s="61">
        <f t="shared" si="3"/>
        <v>102</v>
      </c>
      <c r="AS55" s="97">
        <v>259</v>
      </c>
      <c r="AT55" s="97">
        <v>113</v>
      </c>
      <c r="AU55" s="97">
        <v>0</v>
      </c>
      <c r="AV55" s="97">
        <v>0</v>
      </c>
      <c r="AW55" s="97">
        <v>0</v>
      </c>
      <c r="AX55" s="97">
        <v>0</v>
      </c>
      <c r="AY55" s="97">
        <v>1</v>
      </c>
      <c r="AZ55" s="97">
        <v>1</v>
      </c>
      <c r="BA55" s="97">
        <v>0</v>
      </c>
      <c r="BB55" s="97">
        <v>0</v>
      </c>
      <c r="BC55" s="97">
        <v>1017</v>
      </c>
      <c r="BD55" s="97">
        <v>0</v>
      </c>
      <c r="BE55" s="97">
        <v>0</v>
      </c>
      <c r="BF55" s="97">
        <v>0</v>
      </c>
    </row>
    <row r="56" spans="1:58" ht="15" customHeight="1">
      <c r="A56" s="21" t="s">
        <v>103</v>
      </c>
      <c r="B56" s="22" t="s">
        <v>104</v>
      </c>
      <c r="C56" s="23">
        <f t="shared" si="4"/>
        <v>15334</v>
      </c>
      <c r="D56" s="29"/>
      <c r="E56" s="6">
        <v>8365</v>
      </c>
      <c r="F56" s="7">
        <v>0</v>
      </c>
      <c r="G56" s="10">
        <v>0</v>
      </c>
      <c r="H56" s="7">
        <v>3716</v>
      </c>
      <c r="I56" s="7">
        <v>0</v>
      </c>
      <c r="J56" s="10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2347</v>
      </c>
      <c r="R56" s="7">
        <v>55</v>
      </c>
      <c r="S56" s="7">
        <v>0</v>
      </c>
      <c r="T56" s="17">
        <f t="shared" si="5"/>
        <v>14483</v>
      </c>
      <c r="U56" s="36">
        <v>169</v>
      </c>
      <c r="V56" s="36">
        <v>0</v>
      </c>
      <c r="W56" s="36">
        <v>220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239</v>
      </c>
      <c r="AF56" s="11">
        <v>0</v>
      </c>
      <c r="AG56" s="11">
        <v>51</v>
      </c>
      <c r="AH56" s="5">
        <v>0</v>
      </c>
      <c r="AI56" s="45">
        <f t="shared" si="6"/>
        <v>679</v>
      </c>
      <c r="AJ56" s="51">
        <v>0</v>
      </c>
      <c r="AK56" s="49">
        <v>172</v>
      </c>
      <c r="AL56" s="49">
        <v>0</v>
      </c>
      <c r="AM56" s="49">
        <v>0</v>
      </c>
      <c r="AN56" s="58">
        <v>0</v>
      </c>
      <c r="AO56" s="41">
        <f t="shared" si="3"/>
        <v>172</v>
      </c>
      <c r="AS56" s="97">
        <v>116</v>
      </c>
      <c r="AT56" s="97">
        <v>0</v>
      </c>
      <c r="AU56" s="97">
        <v>131</v>
      </c>
      <c r="AV56" s="97">
        <v>0</v>
      </c>
      <c r="AW56" s="97">
        <v>0</v>
      </c>
      <c r="AX56" s="97">
        <v>0</v>
      </c>
      <c r="AY56" s="97">
        <v>0</v>
      </c>
      <c r="AZ56" s="97">
        <v>0</v>
      </c>
      <c r="BA56" s="97">
        <v>0</v>
      </c>
      <c r="BB56" s="97">
        <v>0</v>
      </c>
      <c r="BC56" s="97">
        <v>176</v>
      </c>
      <c r="BD56" s="97">
        <v>0</v>
      </c>
      <c r="BE56" s="97">
        <v>0</v>
      </c>
      <c r="BF56" s="97">
        <v>0</v>
      </c>
    </row>
    <row r="57" spans="1:58" ht="15" customHeight="1">
      <c r="A57" s="18" t="s">
        <v>105</v>
      </c>
      <c r="B57" s="19" t="s">
        <v>106</v>
      </c>
      <c r="C57" s="20">
        <f t="shared" si="4"/>
        <v>13111</v>
      </c>
      <c r="D57" s="29"/>
      <c r="E57" s="3">
        <v>4980</v>
      </c>
      <c r="F57" s="9">
        <v>2850</v>
      </c>
      <c r="G57" s="4">
        <v>0</v>
      </c>
      <c r="H57" s="4">
        <v>3930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90</v>
      </c>
      <c r="S57" s="4">
        <v>0</v>
      </c>
      <c r="T57" s="16">
        <f t="shared" si="5"/>
        <v>11850</v>
      </c>
      <c r="U57" s="35">
        <v>152</v>
      </c>
      <c r="V57" s="35">
        <v>41</v>
      </c>
      <c r="W57" s="35">
        <v>202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520</v>
      </c>
      <c r="AF57" s="2">
        <v>7</v>
      </c>
      <c r="AG57" s="2">
        <v>0</v>
      </c>
      <c r="AH57" s="2">
        <v>0</v>
      </c>
      <c r="AI57" s="44">
        <f t="shared" si="6"/>
        <v>922</v>
      </c>
      <c r="AJ57" s="50">
        <v>0</v>
      </c>
      <c r="AK57" s="48">
        <v>339</v>
      </c>
      <c r="AL57" s="48">
        <v>0</v>
      </c>
      <c r="AM57" s="48">
        <v>0</v>
      </c>
      <c r="AN57" s="59">
        <v>0</v>
      </c>
      <c r="AO57" s="61">
        <f t="shared" si="3"/>
        <v>339</v>
      </c>
      <c r="AS57" s="97">
        <v>169</v>
      </c>
      <c r="AT57" s="97">
        <v>0</v>
      </c>
      <c r="AU57" s="97">
        <v>220</v>
      </c>
      <c r="AV57" s="97">
        <v>0</v>
      </c>
      <c r="AW57" s="97">
        <v>0</v>
      </c>
      <c r="AX57" s="97">
        <v>0</v>
      </c>
      <c r="AY57" s="97">
        <v>0</v>
      </c>
      <c r="AZ57" s="97">
        <v>0</v>
      </c>
      <c r="BA57" s="97">
        <v>0</v>
      </c>
      <c r="BB57" s="97">
        <v>0</v>
      </c>
      <c r="BC57" s="97">
        <v>239</v>
      </c>
      <c r="BD57" s="97">
        <v>0</v>
      </c>
      <c r="BE57" s="97">
        <v>51</v>
      </c>
      <c r="BF57" s="97">
        <v>0</v>
      </c>
    </row>
    <row r="58" spans="1:58" ht="15" customHeight="1">
      <c r="A58" s="21" t="s">
        <v>107</v>
      </c>
      <c r="B58" s="22" t="s">
        <v>136</v>
      </c>
      <c r="C58" s="23">
        <f t="shared" si="4"/>
        <v>6385</v>
      </c>
      <c r="D58" s="29"/>
      <c r="E58" s="6">
        <v>2739</v>
      </c>
      <c r="F58" s="7">
        <v>3272</v>
      </c>
      <c r="G58" s="10">
        <v>0</v>
      </c>
      <c r="H58" s="7">
        <v>0</v>
      </c>
      <c r="I58" s="7">
        <v>0</v>
      </c>
      <c r="J58" s="10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16</v>
      </c>
      <c r="S58" s="7">
        <v>0</v>
      </c>
      <c r="T58" s="17">
        <f t="shared" si="5"/>
        <v>6027</v>
      </c>
      <c r="U58" s="36">
        <v>111</v>
      </c>
      <c r="V58" s="36">
        <v>90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92</v>
      </c>
      <c r="AF58" s="11">
        <v>0</v>
      </c>
      <c r="AG58" s="11">
        <v>0</v>
      </c>
      <c r="AH58" s="5">
        <v>0</v>
      </c>
      <c r="AI58" s="45">
        <f t="shared" si="6"/>
        <v>293</v>
      </c>
      <c r="AJ58" s="51">
        <v>0</v>
      </c>
      <c r="AK58" s="49">
        <v>65</v>
      </c>
      <c r="AL58" s="49">
        <v>0</v>
      </c>
      <c r="AM58" s="49">
        <v>0</v>
      </c>
      <c r="AN58" s="58">
        <v>0</v>
      </c>
      <c r="AO58" s="41">
        <f t="shared" si="3"/>
        <v>65</v>
      </c>
      <c r="AS58" s="97">
        <v>152</v>
      </c>
      <c r="AT58" s="97">
        <v>41</v>
      </c>
      <c r="AU58" s="97">
        <v>202</v>
      </c>
      <c r="AV58" s="97">
        <v>0</v>
      </c>
      <c r="AW58" s="97">
        <v>0</v>
      </c>
      <c r="AX58" s="97">
        <v>0</v>
      </c>
      <c r="AY58" s="97">
        <v>0</v>
      </c>
      <c r="AZ58" s="97">
        <v>0</v>
      </c>
      <c r="BA58" s="97">
        <v>0</v>
      </c>
      <c r="BB58" s="97">
        <v>0</v>
      </c>
      <c r="BC58" s="97">
        <v>520</v>
      </c>
      <c r="BD58" s="97">
        <v>7</v>
      </c>
      <c r="BE58" s="97">
        <v>0</v>
      </c>
      <c r="BF58" s="97">
        <v>0</v>
      </c>
    </row>
    <row r="59" spans="1:58" ht="15" customHeight="1">
      <c r="A59" s="18" t="s">
        <v>108</v>
      </c>
      <c r="B59" s="19" t="s">
        <v>109</v>
      </c>
      <c r="C59" s="20">
        <f t="shared" si="4"/>
        <v>8081</v>
      </c>
      <c r="D59" s="29"/>
      <c r="E59" s="3">
        <v>0</v>
      </c>
      <c r="F59" s="9">
        <v>7632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56</v>
      </c>
      <c r="S59" s="4">
        <v>0</v>
      </c>
      <c r="T59" s="16">
        <f t="shared" si="5"/>
        <v>7688</v>
      </c>
      <c r="U59" s="35">
        <v>0</v>
      </c>
      <c r="V59" s="35">
        <v>81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116</v>
      </c>
      <c r="AF59" s="2">
        <v>0</v>
      </c>
      <c r="AG59" s="2">
        <v>0</v>
      </c>
      <c r="AH59" s="2">
        <v>0</v>
      </c>
      <c r="AI59" s="44">
        <f t="shared" si="6"/>
        <v>197</v>
      </c>
      <c r="AJ59" s="50">
        <v>0</v>
      </c>
      <c r="AK59" s="48">
        <v>196</v>
      </c>
      <c r="AL59" s="48">
        <v>0</v>
      </c>
      <c r="AM59" s="48">
        <v>0</v>
      </c>
      <c r="AN59" s="59">
        <v>0</v>
      </c>
      <c r="AO59" s="61">
        <f t="shared" si="3"/>
        <v>196</v>
      </c>
      <c r="AS59" s="97">
        <v>111</v>
      </c>
      <c r="AT59" s="97">
        <v>90</v>
      </c>
      <c r="AU59" s="97">
        <v>0</v>
      </c>
      <c r="AV59" s="97">
        <v>0</v>
      </c>
      <c r="AW59" s="97">
        <v>0</v>
      </c>
      <c r="AX59" s="97">
        <v>0</v>
      </c>
      <c r="AY59" s="97">
        <v>0</v>
      </c>
      <c r="AZ59" s="97">
        <v>0</v>
      </c>
      <c r="BA59" s="97">
        <v>0</v>
      </c>
      <c r="BB59" s="97">
        <v>0</v>
      </c>
      <c r="BC59" s="97">
        <v>92</v>
      </c>
      <c r="BD59" s="97">
        <v>0</v>
      </c>
      <c r="BE59" s="97">
        <v>0</v>
      </c>
      <c r="BF59" s="97">
        <v>0</v>
      </c>
    </row>
    <row r="60" spans="1:58" ht="15" customHeight="1">
      <c r="A60" s="21" t="s">
        <v>110</v>
      </c>
      <c r="B60" s="22" t="s">
        <v>111</v>
      </c>
      <c r="C60" s="23">
        <f t="shared" si="4"/>
        <v>8360</v>
      </c>
      <c r="D60" s="29"/>
      <c r="E60" s="6">
        <v>3988</v>
      </c>
      <c r="F60" s="7">
        <v>0</v>
      </c>
      <c r="G60" s="10">
        <v>0</v>
      </c>
      <c r="H60" s="7">
        <v>2374</v>
      </c>
      <c r="I60" s="7">
        <v>0</v>
      </c>
      <c r="J60" s="10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1460</v>
      </c>
      <c r="R60" s="7">
        <v>20</v>
      </c>
      <c r="S60" s="7">
        <v>0</v>
      </c>
      <c r="T60" s="17">
        <f t="shared" si="5"/>
        <v>7842</v>
      </c>
      <c r="U60" s="36">
        <v>91</v>
      </c>
      <c r="V60" s="36">
        <v>0</v>
      </c>
      <c r="W60" s="36">
        <v>209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61</v>
      </c>
      <c r="AF60" s="11">
        <v>0</v>
      </c>
      <c r="AG60" s="11">
        <v>27</v>
      </c>
      <c r="AH60" s="5">
        <v>0</v>
      </c>
      <c r="AI60" s="45">
        <f t="shared" si="6"/>
        <v>388</v>
      </c>
      <c r="AJ60" s="51">
        <v>0</v>
      </c>
      <c r="AK60" s="49">
        <v>130</v>
      </c>
      <c r="AL60" s="49">
        <v>0</v>
      </c>
      <c r="AM60" s="49">
        <v>0</v>
      </c>
      <c r="AN60" s="58">
        <v>0</v>
      </c>
      <c r="AO60" s="41">
        <f t="shared" si="3"/>
        <v>130</v>
      </c>
      <c r="AS60" s="97">
        <v>0</v>
      </c>
      <c r="AT60" s="97">
        <v>81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0</v>
      </c>
      <c r="BA60" s="97">
        <v>0</v>
      </c>
      <c r="BB60" s="97">
        <v>0</v>
      </c>
      <c r="BC60" s="97">
        <v>116</v>
      </c>
      <c r="BD60" s="97">
        <v>0</v>
      </c>
      <c r="BE60" s="97">
        <v>0</v>
      </c>
      <c r="BF60" s="97">
        <v>0</v>
      </c>
    </row>
    <row r="61" spans="1:58" ht="15" customHeight="1">
      <c r="A61" s="18" t="s">
        <v>112</v>
      </c>
      <c r="B61" s="19" t="s">
        <v>113</v>
      </c>
      <c r="C61" s="20">
        <f t="shared" si="4"/>
        <v>5831</v>
      </c>
      <c r="D61" s="29"/>
      <c r="E61" s="3">
        <v>1821</v>
      </c>
      <c r="F61" s="9">
        <v>0</v>
      </c>
      <c r="G61" s="4">
        <v>0</v>
      </c>
      <c r="H61" s="4">
        <v>1166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2441</v>
      </c>
      <c r="R61" s="4">
        <v>27</v>
      </c>
      <c r="S61" s="4">
        <v>0</v>
      </c>
      <c r="T61" s="16">
        <f t="shared" si="5"/>
        <v>5455</v>
      </c>
      <c r="U61" s="35">
        <v>49</v>
      </c>
      <c r="V61" s="35">
        <v>0</v>
      </c>
      <c r="W61" s="35">
        <v>78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82</v>
      </c>
      <c r="AF61" s="2">
        <v>0</v>
      </c>
      <c r="AG61" s="2">
        <v>148</v>
      </c>
      <c r="AH61" s="2">
        <v>0</v>
      </c>
      <c r="AI61" s="44">
        <f t="shared" si="6"/>
        <v>357</v>
      </c>
      <c r="AJ61" s="50">
        <v>0</v>
      </c>
      <c r="AK61" s="48">
        <v>19</v>
      </c>
      <c r="AL61" s="48">
        <v>0</v>
      </c>
      <c r="AM61" s="48">
        <v>0</v>
      </c>
      <c r="AN61" s="59">
        <v>0</v>
      </c>
      <c r="AO61" s="61">
        <f t="shared" si="3"/>
        <v>19</v>
      </c>
      <c r="AS61" s="97">
        <v>91</v>
      </c>
      <c r="AT61" s="97">
        <v>0</v>
      </c>
      <c r="AU61" s="97">
        <v>209</v>
      </c>
      <c r="AV61" s="97">
        <v>0</v>
      </c>
      <c r="AW61" s="97">
        <v>0</v>
      </c>
      <c r="AX61" s="97">
        <v>0</v>
      </c>
      <c r="AY61" s="97">
        <v>0</v>
      </c>
      <c r="AZ61" s="97">
        <v>0</v>
      </c>
      <c r="BA61" s="97">
        <v>0</v>
      </c>
      <c r="BB61" s="97">
        <v>0</v>
      </c>
      <c r="BC61" s="97">
        <v>61</v>
      </c>
      <c r="BD61" s="97">
        <v>0</v>
      </c>
      <c r="BE61" s="97">
        <v>27</v>
      </c>
      <c r="BF61" s="97">
        <v>0</v>
      </c>
    </row>
    <row r="62" spans="1:58" ht="15" customHeight="1">
      <c r="A62" s="21" t="s">
        <v>114</v>
      </c>
      <c r="B62" s="22" t="s">
        <v>115</v>
      </c>
      <c r="C62" s="23">
        <f t="shared" si="4"/>
        <v>14983</v>
      </c>
      <c r="D62" s="29"/>
      <c r="E62" s="6">
        <v>8881</v>
      </c>
      <c r="F62" s="7">
        <v>0</v>
      </c>
      <c r="G62" s="10">
        <v>0</v>
      </c>
      <c r="H62" s="7">
        <v>3471</v>
      </c>
      <c r="I62" s="7">
        <v>0</v>
      </c>
      <c r="J62" s="10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1668</v>
      </c>
      <c r="R62" s="7">
        <v>56</v>
      </c>
      <c r="S62" s="7">
        <v>0</v>
      </c>
      <c r="T62" s="17">
        <f t="shared" si="5"/>
        <v>14076</v>
      </c>
      <c r="U62" s="36">
        <v>148</v>
      </c>
      <c r="V62" s="36">
        <v>0</v>
      </c>
      <c r="W62" s="36">
        <v>188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183</v>
      </c>
      <c r="AF62" s="11">
        <v>0</v>
      </c>
      <c r="AG62" s="11">
        <v>63</v>
      </c>
      <c r="AH62" s="5">
        <v>0</v>
      </c>
      <c r="AI62" s="45">
        <f t="shared" si="6"/>
        <v>582</v>
      </c>
      <c r="AJ62" s="51">
        <v>0</v>
      </c>
      <c r="AK62" s="49">
        <v>325</v>
      </c>
      <c r="AL62" s="49">
        <v>0</v>
      </c>
      <c r="AM62" s="49">
        <v>0</v>
      </c>
      <c r="AN62" s="58">
        <v>0</v>
      </c>
      <c r="AO62" s="41">
        <f t="shared" si="3"/>
        <v>325</v>
      </c>
      <c r="AS62" s="97">
        <v>49</v>
      </c>
      <c r="AT62" s="97">
        <v>0</v>
      </c>
      <c r="AU62" s="97">
        <v>78</v>
      </c>
      <c r="AV62" s="97">
        <v>0</v>
      </c>
      <c r="AW62" s="97">
        <v>0</v>
      </c>
      <c r="AX62" s="97">
        <v>0</v>
      </c>
      <c r="AY62" s="97">
        <v>0</v>
      </c>
      <c r="AZ62" s="97">
        <v>0</v>
      </c>
      <c r="BA62" s="97">
        <v>0</v>
      </c>
      <c r="BB62" s="97">
        <v>0</v>
      </c>
      <c r="BC62" s="97">
        <v>82</v>
      </c>
      <c r="BD62" s="97">
        <v>0</v>
      </c>
      <c r="BE62" s="97">
        <v>148</v>
      </c>
      <c r="BF62" s="97">
        <v>0</v>
      </c>
    </row>
    <row r="63" spans="1:58" ht="15" customHeight="1">
      <c r="A63" s="18" t="s">
        <v>116</v>
      </c>
      <c r="B63" s="19" t="s">
        <v>117</v>
      </c>
      <c r="C63" s="20">
        <f t="shared" si="4"/>
        <v>9044</v>
      </c>
      <c r="D63" s="29"/>
      <c r="E63" s="3">
        <v>6059</v>
      </c>
      <c r="F63" s="9">
        <v>0</v>
      </c>
      <c r="G63" s="4">
        <v>0</v>
      </c>
      <c r="H63" s="4">
        <v>1859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69</v>
      </c>
      <c r="S63" s="4">
        <v>0</v>
      </c>
      <c r="T63" s="16">
        <f t="shared" si="5"/>
        <v>7987</v>
      </c>
      <c r="U63" s="35">
        <v>382</v>
      </c>
      <c r="V63" s="35">
        <v>0</v>
      </c>
      <c r="W63" s="35">
        <v>192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432</v>
      </c>
      <c r="AF63" s="2">
        <v>0</v>
      </c>
      <c r="AG63" s="2">
        <v>0</v>
      </c>
      <c r="AH63" s="2">
        <v>0</v>
      </c>
      <c r="AI63" s="44">
        <f t="shared" si="6"/>
        <v>1006</v>
      </c>
      <c r="AJ63" s="50">
        <v>0</v>
      </c>
      <c r="AK63" s="48">
        <v>51</v>
      </c>
      <c r="AL63" s="48">
        <v>0</v>
      </c>
      <c r="AM63" s="48">
        <v>0</v>
      </c>
      <c r="AN63" s="59">
        <v>0</v>
      </c>
      <c r="AO63" s="61">
        <f t="shared" si="3"/>
        <v>51</v>
      </c>
      <c r="AS63" s="97">
        <v>148</v>
      </c>
      <c r="AT63" s="97">
        <v>0</v>
      </c>
      <c r="AU63" s="97">
        <v>188</v>
      </c>
      <c r="AV63" s="97">
        <v>0</v>
      </c>
      <c r="AW63" s="97">
        <v>0</v>
      </c>
      <c r="AX63" s="97">
        <v>0</v>
      </c>
      <c r="AY63" s="97">
        <v>0</v>
      </c>
      <c r="AZ63" s="97">
        <v>0</v>
      </c>
      <c r="BA63" s="97">
        <v>0</v>
      </c>
      <c r="BB63" s="97">
        <v>0</v>
      </c>
      <c r="BC63" s="97">
        <v>183</v>
      </c>
      <c r="BD63" s="97">
        <v>0</v>
      </c>
      <c r="BE63" s="97">
        <v>63</v>
      </c>
      <c r="BF63" s="97">
        <v>0</v>
      </c>
    </row>
    <row r="64" spans="1:58" ht="15" customHeight="1">
      <c r="A64" s="21" t="s">
        <v>118</v>
      </c>
      <c r="B64" s="22" t="s">
        <v>119</v>
      </c>
      <c r="C64" s="23">
        <f t="shared" si="4"/>
        <v>179737</v>
      </c>
      <c r="D64" s="29"/>
      <c r="E64" s="6">
        <v>83242</v>
      </c>
      <c r="F64" s="7">
        <v>14354</v>
      </c>
      <c r="G64" s="10">
        <v>0</v>
      </c>
      <c r="H64" s="7">
        <v>37664</v>
      </c>
      <c r="I64" s="7">
        <v>0</v>
      </c>
      <c r="J64" s="10">
        <v>0</v>
      </c>
      <c r="K64" s="7">
        <v>0</v>
      </c>
      <c r="L64" s="7">
        <v>0</v>
      </c>
      <c r="M64" s="7">
        <v>0</v>
      </c>
      <c r="N64" s="7">
        <v>1</v>
      </c>
      <c r="O64" s="7">
        <v>0</v>
      </c>
      <c r="P64" s="7">
        <v>54</v>
      </c>
      <c r="Q64" s="7">
        <v>5419</v>
      </c>
      <c r="R64" s="7">
        <v>8299</v>
      </c>
      <c r="S64" s="7">
        <v>0</v>
      </c>
      <c r="T64" s="17">
        <f t="shared" si="5"/>
        <v>149033</v>
      </c>
      <c r="U64" s="36">
        <v>2390</v>
      </c>
      <c r="V64" s="36">
        <v>228</v>
      </c>
      <c r="W64" s="36">
        <v>2275</v>
      </c>
      <c r="X64" s="36">
        <v>0</v>
      </c>
      <c r="Y64" s="36">
        <v>0</v>
      </c>
      <c r="Z64" s="36">
        <v>0</v>
      </c>
      <c r="AA64" s="36">
        <v>5</v>
      </c>
      <c r="AB64" s="36">
        <v>7</v>
      </c>
      <c r="AC64" s="36">
        <v>1</v>
      </c>
      <c r="AD64" s="36">
        <v>197</v>
      </c>
      <c r="AE64" s="36">
        <v>20522</v>
      </c>
      <c r="AF64" s="11">
        <v>0</v>
      </c>
      <c r="AG64" s="11">
        <v>169</v>
      </c>
      <c r="AH64" s="5">
        <v>0</v>
      </c>
      <c r="AI64" s="45">
        <f t="shared" si="6"/>
        <v>25794</v>
      </c>
      <c r="AJ64" s="51">
        <v>20</v>
      </c>
      <c r="AK64" s="49">
        <v>4890</v>
      </c>
      <c r="AL64" s="49">
        <v>0</v>
      </c>
      <c r="AM64" s="49">
        <v>0</v>
      </c>
      <c r="AN64" s="58">
        <v>0</v>
      </c>
      <c r="AO64" s="41">
        <f t="shared" si="3"/>
        <v>4910</v>
      </c>
      <c r="AS64" s="97">
        <v>382</v>
      </c>
      <c r="AT64" s="97">
        <v>0</v>
      </c>
      <c r="AU64" s="97">
        <v>192</v>
      </c>
      <c r="AV64" s="97">
        <v>0</v>
      </c>
      <c r="AW64" s="97">
        <v>0</v>
      </c>
      <c r="AX64" s="97">
        <v>0</v>
      </c>
      <c r="AY64" s="97">
        <v>0</v>
      </c>
      <c r="AZ64" s="97">
        <v>0</v>
      </c>
      <c r="BA64" s="97">
        <v>0</v>
      </c>
      <c r="BB64" s="97">
        <v>0</v>
      </c>
      <c r="BC64" s="97">
        <v>432</v>
      </c>
      <c r="BD64" s="97">
        <v>0</v>
      </c>
      <c r="BE64" s="97">
        <v>0</v>
      </c>
      <c r="BF64" s="97">
        <v>0</v>
      </c>
    </row>
    <row r="65" spans="1:58" ht="15" customHeight="1">
      <c r="A65" s="18" t="s">
        <v>120</v>
      </c>
      <c r="B65" s="19" t="s">
        <v>121</v>
      </c>
      <c r="C65" s="20">
        <f t="shared" si="4"/>
        <v>43799</v>
      </c>
      <c r="D65" s="29"/>
      <c r="E65" s="3">
        <v>15682</v>
      </c>
      <c r="F65" s="9">
        <v>0</v>
      </c>
      <c r="G65" s="4">
        <v>0</v>
      </c>
      <c r="H65" s="4">
        <v>7579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3</v>
      </c>
      <c r="Q65" s="4">
        <v>12229</v>
      </c>
      <c r="R65" s="4">
        <v>1727</v>
      </c>
      <c r="S65" s="4">
        <v>0</v>
      </c>
      <c r="T65" s="16">
        <f t="shared" si="5"/>
        <v>37220</v>
      </c>
      <c r="U65" s="35">
        <v>517</v>
      </c>
      <c r="V65" s="35">
        <v>0</v>
      </c>
      <c r="W65" s="35">
        <v>337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2</v>
      </c>
      <c r="AD65" s="35">
        <v>0</v>
      </c>
      <c r="AE65" s="35">
        <v>4097</v>
      </c>
      <c r="AF65" s="2">
        <v>0</v>
      </c>
      <c r="AG65" s="2">
        <v>607</v>
      </c>
      <c r="AH65" s="2">
        <v>0</v>
      </c>
      <c r="AI65" s="44">
        <f t="shared" si="6"/>
        <v>5560</v>
      </c>
      <c r="AJ65" s="50">
        <v>0</v>
      </c>
      <c r="AK65" s="48">
        <v>1018</v>
      </c>
      <c r="AL65" s="48">
        <v>1</v>
      </c>
      <c r="AM65" s="48">
        <v>0</v>
      </c>
      <c r="AN65" s="59">
        <v>0</v>
      </c>
      <c r="AO65" s="61">
        <f t="shared" si="3"/>
        <v>1019</v>
      </c>
      <c r="AS65" s="97">
        <v>2390</v>
      </c>
      <c r="AT65" s="97">
        <v>228</v>
      </c>
      <c r="AU65" s="97">
        <v>2275</v>
      </c>
      <c r="AV65" s="97">
        <v>0</v>
      </c>
      <c r="AW65" s="97">
        <v>0</v>
      </c>
      <c r="AX65" s="97">
        <v>0</v>
      </c>
      <c r="AY65" s="97">
        <v>5</v>
      </c>
      <c r="AZ65" s="97">
        <v>7</v>
      </c>
      <c r="BA65" s="97">
        <v>1</v>
      </c>
      <c r="BB65" s="97">
        <v>197</v>
      </c>
      <c r="BC65" s="97">
        <v>20522</v>
      </c>
      <c r="BD65" s="97">
        <v>0</v>
      </c>
      <c r="BE65" s="97">
        <v>169</v>
      </c>
      <c r="BF65" s="97">
        <v>0</v>
      </c>
    </row>
    <row r="66" spans="1:58" ht="15" customHeight="1" thickBot="1">
      <c r="A66" s="21" t="s">
        <v>122</v>
      </c>
      <c r="B66" s="22" t="s">
        <v>123</v>
      </c>
      <c r="C66" s="23">
        <f t="shared" si="4"/>
        <v>9216</v>
      </c>
      <c r="D66" s="29"/>
      <c r="E66" s="6">
        <v>6781</v>
      </c>
      <c r="F66" s="7">
        <v>0</v>
      </c>
      <c r="G66" s="10">
        <v>0</v>
      </c>
      <c r="H66" s="7">
        <v>1</v>
      </c>
      <c r="I66" s="7">
        <v>0</v>
      </c>
      <c r="J66" s="10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1502</v>
      </c>
      <c r="R66" s="7">
        <v>52</v>
      </c>
      <c r="S66" s="7">
        <v>0</v>
      </c>
      <c r="T66" s="17">
        <f t="shared" si="5"/>
        <v>8336</v>
      </c>
      <c r="U66" s="37">
        <v>424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264</v>
      </c>
      <c r="AF66" s="12">
        <v>0</v>
      </c>
      <c r="AG66" s="12">
        <v>141</v>
      </c>
      <c r="AH66" s="8">
        <v>0</v>
      </c>
      <c r="AI66" s="46">
        <f t="shared" si="6"/>
        <v>829</v>
      </c>
      <c r="AJ66" s="62">
        <v>0</v>
      </c>
      <c r="AK66" s="63">
        <v>51</v>
      </c>
      <c r="AL66" s="63">
        <v>0</v>
      </c>
      <c r="AM66" s="63">
        <v>0</v>
      </c>
      <c r="AN66" s="64">
        <v>0</v>
      </c>
      <c r="AO66" s="42">
        <f t="shared" si="3"/>
        <v>51</v>
      </c>
      <c r="AS66" s="97">
        <v>517</v>
      </c>
      <c r="AT66" s="97">
        <v>0</v>
      </c>
      <c r="AU66" s="97">
        <v>337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2</v>
      </c>
      <c r="BB66" s="97">
        <v>0</v>
      </c>
      <c r="BC66" s="97">
        <v>4097</v>
      </c>
      <c r="BD66" s="97">
        <v>0</v>
      </c>
      <c r="BE66" s="97">
        <v>607</v>
      </c>
      <c r="BF66" s="97">
        <v>0</v>
      </c>
    </row>
    <row r="67" spans="1:58" ht="25.5" customHeight="1" thickBot="1">
      <c r="A67" s="101" t="s">
        <v>138</v>
      </c>
      <c r="B67" s="102"/>
      <c r="C67" s="32">
        <f>SUM(C3:C66)</f>
        <v>1457307</v>
      </c>
      <c r="D67" s="30"/>
      <c r="E67" s="13">
        <f aca="true" t="shared" si="7" ref="E67:AN67">SUM(E3:E66)</f>
        <v>633953</v>
      </c>
      <c r="F67" s="14">
        <f t="shared" si="7"/>
        <v>145420</v>
      </c>
      <c r="G67" s="14">
        <f>SUM(G3:G66)</f>
        <v>1</v>
      </c>
      <c r="H67" s="14">
        <f>SUM(H3:H66)</f>
        <v>163225</v>
      </c>
      <c r="I67" s="14">
        <f>SUM(I3:I66)</f>
        <v>1</v>
      </c>
      <c r="J67" s="14">
        <f t="shared" si="7"/>
        <v>3224</v>
      </c>
      <c r="K67" s="14">
        <f t="shared" si="7"/>
        <v>1</v>
      </c>
      <c r="L67" s="14">
        <f t="shared" si="7"/>
        <v>1585</v>
      </c>
      <c r="M67" s="14">
        <f t="shared" si="7"/>
        <v>9602</v>
      </c>
      <c r="N67" s="14">
        <f t="shared" si="7"/>
        <v>2</v>
      </c>
      <c r="O67" s="14">
        <f t="shared" si="7"/>
        <v>1</v>
      </c>
      <c r="P67" s="14">
        <f t="shared" si="7"/>
        <v>186</v>
      </c>
      <c r="Q67" s="14">
        <f>SUM(Q3:Q66)</f>
        <v>163893</v>
      </c>
      <c r="R67" s="14">
        <f>SUM(R3:R66)</f>
        <v>24751</v>
      </c>
      <c r="S67" s="14">
        <f>SUM(S3:S66)</f>
        <v>1</v>
      </c>
      <c r="T67" s="31">
        <f t="shared" si="7"/>
        <v>1145846</v>
      </c>
      <c r="U67" s="38">
        <f t="shared" si="7"/>
        <v>29444</v>
      </c>
      <c r="V67" s="38">
        <f t="shared" si="7"/>
        <v>2209</v>
      </c>
      <c r="W67" s="38">
        <f>SUM(W3:W66)</f>
        <v>12553</v>
      </c>
      <c r="X67" s="38">
        <f>SUM(X3:X66)</f>
        <v>11070</v>
      </c>
      <c r="Y67" s="38">
        <f aca="true" t="shared" si="8" ref="Y67:AF67">SUM(Y3:Y66)</f>
        <v>1</v>
      </c>
      <c r="Z67" s="38">
        <f>SUM(Z3:Z66)</f>
        <v>4640</v>
      </c>
      <c r="AA67" s="38">
        <f t="shared" si="8"/>
        <v>106548</v>
      </c>
      <c r="AB67" s="38">
        <f>SUM(AB3:AB66)</f>
        <v>51</v>
      </c>
      <c r="AC67" s="38">
        <f t="shared" si="8"/>
        <v>26</v>
      </c>
      <c r="AD67" s="38">
        <f t="shared" si="8"/>
        <v>212</v>
      </c>
      <c r="AE67" s="38">
        <f t="shared" si="8"/>
        <v>100624</v>
      </c>
      <c r="AF67" s="38">
        <f t="shared" si="8"/>
        <v>10</v>
      </c>
      <c r="AG67" s="38">
        <f>SUM(AG3:AG66)</f>
        <v>9634</v>
      </c>
      <c r="AH67" s="38">
        <f>SUM(AH3:AH66)</f>
        <v>3</v>
      </c>
      <c r="AI67" s="47">
        <f t="shared" si="7"/>
        <v>277025</v>
      </c>
      <c r="AJ67" s="65">
        <f t="shared" si="7"/>
        <v>191</v>
      </c>
      <c r="AK67" s="66">
        <f t="shared" si="7"/>
        <v>33176</v>
      </c>
      <c r="AL67" s="66">
        <f t="shared" si="7"/>
        <v>1062</v>
      </c>
      <c r="AM67" s="66">
        <f t="shared" si="7"/>
        <v>6</v>
      </c>
      <c r="AN67" s="67">
        <f t="shared" si="7"/>
        <v>1</v>
      </c>
      <c r="AO67" s="33">
        <f t="shared" si="3"/>
        <v>34436</v>
      </c>
      <c r="AS67" s="97">
        <v>424</v>
      </c>
      <c r="AT67" s="97">
        <v>0</v>
      </c>
      <c r="AU67" s="97">
        <v>0</v>
      </c>
      <c r="AV67" s="97">
        <v>0</v>
      </c>
      <c r="AW67" s="97">
        <v>0</v>
      </c>
      <c r="AX67" s="97">
        <v>0</v>
      </c>
      <c r="AY67" s="97">
        <v>0</v>
      </c>
      <c r="AZ67" s="97">
        <v>0</v>
      </c>
      <c r="BA67" s="97">
        <v>0</v>
      </c>
      <c r="BB67" s="97">
        <v>0</v>
      </c>
      <c r="BC67" s="97">
        <v>264</v>
      </c>
      <c r="BD67" s="97">
        <v>0</v>
      </c>
      <c r="BE67" s="97">
        <v>141</v>
      </c>
      <c r="BF67" s="97">
        <v>0</v>
      </c>
    </row>
    <row r="68" ht="15">
      <c r="AI68" s="39"/>
    </row>
    <row r="69" spans="1:19" ht="33.75" customHeight="1">
      <c r="A69" s="103" t="s">
        <v>149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34"/>
      <c r="Q69" s="68"/>
      <c r="R69" s="69"/>
      <c r="S69" s="70"/>
    </row>
  </sheetData>
  <sheetProtection/>
  <mergeCells count="7">
    <mergeCell ref="AJ1:AO1"/>
    <mergeCell ref="A67:B67"/>
    <mergeCell ref="A69:O69"/>
    <mergeCell ref="E1:T1"/>
    <mergeCell ref="U1:AI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20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8" t="s">
        <v>175</v>
      </c>
      <c r="B1" s="79" t="s">
        <v>166</v>
      </c>
      <c r="C1" s="79" t="s">
        <v>176</v>
      </c>
      <c r="D1" s="79" t="s">
        <v>167</v>
      </c>
      <c r="E1" s="79" t="s">
        <v>177</v>
      </c>
      <c r="F1" s="79" t="s">
        <v>168</v>
      </c>
      <c r="G1" s="79" t="s">
        <v>178</v>
      </c>
      <c r="H1" s="79" t="s">
        <v>174</v>
      </c>
      <c r="I1" s="80" t="s">
        <v>179</v>
      </c>
    </row>
    <row r="2" spans="1:9" s="1" customFormat="1" ht="15" customHeight="1">
      <c r="A2" s="74" t="s">
        <v>124</v>
      </c>
      <c r="B2" s="75">
        <v>29444</v>
      </c>
      <c r="C2" s="88">
        <f aca="true" t="shared" si="0" ref="C2:C18">IF(ISBLANK(B2),"",B2/B$24)</f>
        <v>0.10628643624221641</v>
      </c>
      <c r="D2" s="75">
        <v>633953</v>
      </c>
      <c r="E2" s="88">
        <f aca="true" t="shared" si="1" ref="E2:E23">IF(ISBLANK(D2),"",D2/D$24)</f>
        <v>0.5532619566678245</v>
      </c>
      <c r="F2" s="89"/>
      <c r="G2" s="90">
        <f aca="true" t="shared" si="2" ref="G2:G19">IF(ISBLANK(F2),"",F2/F$24)</f>
      </c>
      <c r="H2" s="77">
        <f>SUM(B2,D2,F2)</f>
        <v>663397</v>
      </c>
      <c r="I2" s="76">
        <f aca="true" t="shared" si="3" ref="I2:I23">+H2/H$24</f>
        <v>0.4552211716542911</v>
      </c>
    </row>
    <row r="3" spans="1:9" s="1" customFormat="1" ht="15" customHeight="1">
      <c r="A3" s="73" t="s">
        <v>169</v>
      </c>
      <c r="B3" s="75">
        <v>12553</v>
      </c>
      <c r="C3" s="88">
        <f t="shared" si="0"/>
        <v>0.0453135998556087</v>
      </c>
      <c r="D3" s="75">
        <v>163225</v>
      </c>
      <c r="E3" s="88">
        <f t="shared" si="1"/>
        <v>0.14244933437826723</v>
      </c>
      <c r="F3" s="89"/>
      <c r="G3" s="90">
        <f t="shared" si="2"/>
      </c>
      <c r="H3" s="72">
        <f aca="true" t="shared" si="4" ref="H3:H23">SUM(B3,D3,F3)</f>
        <v>175778</v>
      </c>
      <c r="I3" s="71">
        <f t="shared" si="3"/>
        <v>0.12061837347930121</v>
      </c>
    </row>
    <row r="4" spans="1:9" s="1" customFormat="1" ht="15" customHeight="1">
      <c r="A4" s="73" t="s">
        <v>127</v>
      </c>
      <c r="B4" s="75">
        <v>9634</v>
      </c>
      <c r="C4" s="88">
        <f t="shared" si="0"/>
        <v>0.03477664470715639</v>
      </c>
      <c r="D4" s="75">
        <v>163893</v>
      </c>
      <c r="E4" s="88">
        <f t="shared" si="1"/>
        <v>0.1430323097519213</v>
      </c>
      <c r="F4" s="89"/>
      <c r="G4" s="90">
        <f t="shared" si="2"/>
      </c>
      <c r="H4" s="72">
        <f t="shared" si="4"/>
        <v>173527</v>
      </c>
      <c r="I4" s="71">
        <f t="shared" si="3"/>
        <v>0.11907374355575044</v>
      </c>
    </row>
    <row r="5" spans="1:9" s="1" customFormat="1" ht="15" customHeight="1">
      <c r="A5" s="73" t="s">
        <v>125</v>
      </c>
      <c r="B5" s="75">
        <v>2209</v>
      </c>
      <c r="C5" s="88">
        <f t="shared" si="0"/>
        <v>0.007974009565923652</v>
      </c>
      <c r="D5" s="75">
        <v>145420</v>
      </c>
      <c r="E5" s="88">
        <f t="shared" si="1"/>
        <v>0.12691059706103613</v>
      </c>
      <c r="F5" s="89"/>
      <c r="G5" s="90">
        <f t="shared" si="2"/>
      </c>
      <c r="H5" s="72">
        <f t="shared" si="4"/>
        <v>147629</v>
      </c>
      <c r="I5" s="71">
        <f t="shared" si="3"/>
        <v>0.10130260816698197</v>
      </c>
    </row>
    <row r="6" spans="1:9" s="1" customFormat="1" ht="15" customHeight="1">
      <c r="A6" s="73" t="s">
        <v>142</v>
      </c>
      <c r="B6" s="75">
        <v>100634</v>
      </c>
      <c r="C6" s="88">
        <f t="shared" si="0"/>
        <v>0.3632668531720964</v>
      </c>
      <c r="D6" s="75">
        <v>24937</v>
      </c>
      <c r="E6" s="88">
        <f t="shared" si="1"/>
        <v>0.02176295942037586</v>
      </c>
      <c r="F6" s="89"/>
      <c r="G6" s="90">
        <f t="shared" si="2"/>
      </c>
      <c r="H6" s="72">
        <f t="shared" si="4"/>
        <v>125571</v>
      </c>
      <c r="I6" s="71">
        <f t="shared" si="3"/>
        <v>0.08616647007116551</v>
      </c>
    </row>
    <row r="7" spans="1:9" s="1" customFormat="1" ht="15" customHeight="1">
      <c r="A7" s="73" t="s">
        <v>130</v>
      </c>
      <c r="B7" s="75">
        <v>106548</v>
      </c>
      <c r="C7" s="88">
        <f t="shared" si="0"/>
        <v>0.3846151069398069</v>
      </c>
      <c r="D7" s="75">
        <v>9602</v>
      </c>
      <c r="E7" s="88">
        <f t="shared" si="1"/>
        <v>0.008379834637464372</v>
      </c>
      <c r="F7" s="89"/>
      <c r="G7" s="90">
        <f t="shared" si="2"/>
      </c>
      <c r="H7" s="72">
        <f t="shared" si="4"/>
        <v>116150</v>
      </c>
      <c r="I7" s="71">
        <f t="shared" si="3"/>
        <v>0.07970180613968093</v>
      </c>
    </row>
    <row r="8" spans="1:9" s="1" customFormat="1" ht="15" customHeight="1">
      <c r="A8" s="73" t="s">
        <v>172</v>
      </c>
      <c r="B8" s="89"/>
      <c r="C8" s="90">
        <f t="shared" si="0"/>
      </c>
      <c r="D8" s="89"/>
      <c r="E8" s="90">
        <f t="shared" si="1"/>
      </c>
      <c r="F8" s="75">
        <v>33176</v>
      </c>
      <c r="G8" s="88">
        <f t="shared" si="2"/>
        <v>0.9634103844813567</v>
      </c>
      <c r="H8" s="72">
        <f t="shared" si="4"/>
        <v>33176</v>
      </c>
      <c r="I8" s="71">
        <f t="shared" si="3"/>
        <v>0.02276527869556655</v>
      </c>
    </row>
    <row r="9" spans="1:9" s="1" customFormat="1" ht="15" customHeight="1">
      <c r="A9" s="73" t="s">
        <v>129</v>
      </c>
      <c r="B9" s="75">
        <v>11070</v>
      </c>
      <c r="C9" s="88">
        <f t="shared" si="0"/>
        <v>0.039960292392383356</v>
      </c>
      <c r="D9" s="75">
        <v>3224</v>
      </c>
      <c r="E9" s="88">
        <f t="shared" si="1"/>
        <v>0.0028136416237435047</v>
      </c>
      <c r="F9" s="89"/>
      <c r="G9" s="90">
        <f t="shared" si="2"/>
      </c>
      <c r="H9" s="72">
        <f t="shared" si="4"/>
        <v>14294</v>
      </c>
      <c r="I9" s="71">
        <f t="shared" si="3"/>
        <v>0.009808502944129136</v>
      </c>
    </row>
    <row r="10" spans="1:9" s="1" customFormat="1" ht="15" customHeight="1">
      <c r="A10" s="73" t="s">
        <v>159</v>
      </c>
      <c r="B10" s="75">
        <v>4640</v>
      </c>
      <c r="C10" s="88">
        <f t="shared" si="0"/>
        <v>0.016749390849201337</v>
      </c>
      <c r="D10" s="75">
        <v>1585</v>
      </c>
      <c r="E10" s="88">
        <f t="shared" si="1"/>
        <v>0.0013832574359905257</v>
      </c>
      <c r="F10" s="89"/>
      <c r="G10" s="90">
        <f t="shared" si="2"/>
      </c>
      <c r="H10" s="72">
        <f t="shared" si="4"/>
        <v>6225</v>
      </c>
      <c r="I10" s="71">
        <f t="shared" si="3"/>
        <v>0.004271577642871406</v>
      </c>
    </row>
    <row r="11" spans="1:9" s="1" customFormat="1" ht="15" customHeight="1">
      <c r="A11" s="73" t="s">
        <v>153</v>
      </c>
      <c r="B11" s="89"/>
      <c r="C11" s="90">
        <f t="shared" si="0"/>
      </c>
      <c r="D11" s="89"/>
      <c r="E11" s="90">
        <f t="shared" si="1"/>
      </c>
      <c r="F11" s="75">
        <v>1062</v>
      </c>
      <c r="G11" s="88">
        <f t="shared" si="2"/>
        <v>0.03083981879428505</v>
      </c>
      <c r="H11" s="72">
        <f t="shared" si="4"/>
        <v>1062</v>
      </c>
      <c r="I11" s="71">
        <f t="shared" si="3"/>
        <v>0.0007287414388320374</v>
      </c>
    </row>
    <row r="12" spans="1:9" s="1" customFormat="1" ht="15" customHeight="1">
      <c r="A12" s="73" t="s">
        <v>171</v>
      </c>
      <c r="B12" s="75">
        <v>212</v>
      </c>
      <c r="C12" s="88">
        <f t="shared" si="0"/>
        <v>0.0007652738922479921</v>
      </c>
      <c r="D12" s="89"/>
      <c r="E12" s="90">
        <f t="shared" si="1"/>
      </c>
      <c r="F12" s="89"/>
      <c r="G12" s="90">
        <f t="shared" si="2"/>
      </c>
      <c r="H12" s="72">
        <f t="shared" si="4"/>
        <v>212</v>
      </c>
      <c r="I12" s="71">
        <f t="shared" si="3"/>
        <v>0.000145473808881725</v>
      </c>
    </row>
    <row r="13" spans="1:9" s="1" customFormat="1" ht="15" customHeight="1">
      <c r="A13" s="73" t="s">
        <v>151</v>
      </c>
      <c r="B13" s="89"/>
      <c r="C13" s="90">
        <f t="shared" si="0"/>
      </c>
      <c r="D13" s="89"/>
      <c r="E13" s="90">
        <f t="shared" si="1"/>
      </c>
      <c r="F13" s="75">
        <v>191</v>
      </c>
      <c r="G13" s="88">
        <f t="shared" si="2"/>
        <v>0.005546521082587989</v>
      </c>
      <c r="H13" s="72">
        <f t="shared" si="4"/>
        <v>191</v>
      </c>
      <c r="I13" s="71">
        <f t="shared" si="3"/>
        <v>0.00013106366743589375</v>
      </c>
    </row>
    <row r="14" spans="1:9" s="1" customFormat="1" ht="15" customHeight="1">
      <c r="A14" s="73" t="s">
        <v>140</v>
      </c>
      <c r="B14" s="75">
        <v>51</v>
      </c>
      <c r="C14" s="88">
        <f t="shared" si="0"/>
        <v>0.00018409890804079053</v>
      </c>
      <c r="D14" s="75">
        <v>2</v>
      </c>
      <c r="E14" s="88">
        <f t="shared" si="1"/>
        <v>1.7454352504612313E-06</v>
      </c>
      <c r="F14" s="89"/>
      <c r="G14" s="90">
        <f t="shared" si="2"/>
      </c>
      <c r="H14" s="72">
        <f t="shared" si="4"/>
        <v>53</v>
      </c>
      <c r="I14" s="71">
        <f t="shared" si="3"/>
        <v>3.636845222043125E-05</v>
      </c>
    </row>
    <row r="15" spans="1:9" s="1" customFormat="1" ht="15" customHeight="1">
      <c r="A15" s="73" t="s">
        <v>182</v>
      </c>
      <c r="B15" s="75">
        <v>26</v>
      </c>
      <c r="C15" s="88">
        <f t="shared" si="0"/>
        <v>9.385434527569714E-05</v>
      </c>
      <c r="D15" s="89"/>
      <c r="E15" s="90">
        <f t="shared" si="1"/>
      </c>
      <c r="F15" s="89"/>
      <c r="G15" s="90">
        <f t="shared" si="2"/>
      </c>
      <c r="H15" s="72">
        <f t="shared" si="4"/>
        <v>26</v>
      </c>
      <c r="I15" s="71">
        <f t="shared" si="3"/>
        <v>1.78411275043625E-05</v>
      </c>
    </row>
    <row r="16" spans="1:9" s="1" customFormat="1" ht="15" customHeight="1">
      <c r="A16" s="73" t="s">
        <v>173</v>
      </c>
      <c r="B16" s="89"/>
      <c r="C16" s="90">
        <f t="shared" si="0"/>
      </c>
      <c r="D16" s="89"/>
      <c r="E16" s="90">
        <f t="shared" si="1"/>
      </c>
      <c r="F16" s="75">
        <v>6</v>
      </c>
      <c r="G16" s="88">
        <f t="shared" si="2"/>
        <v>0.0001742362643744918</v>
      </c>
      <c r="H16" s="72">
        <f t="shared" si="4"/>
        <v>6</v>
      </c>
      <c r="I16" s="71">
        <f t="shared" si="3"/>
        <v>4.117183270237499E-06</v>
      </c>
    </row>
    <row r="17" spans="1:9" s="1" customFormat="1" ht="15" customHeight="1">
      <c r="A17" s="73" t="s">
        <v>157</v>
      </c>
      <c r="B17" s="75">
        <v>3</v>
      </c>
      <c r="C17" s="88">
        <f t="shared" si="0"/>
        <v>1.0829347531811208E-05</v>
      </c>
      <c r="D17" s="89"/>
      <c r="E17" s="90">
        <f t="shared" si="1"/>
      </c>
      <c r="F17" s="89"/>
      <c r="G17" s="90">
        <f t="shared" si="2"/>
      </c>
      <c r="H17" s="72">
        <f t="shared" si="4"/>
        <v>3</v>
      </c>
      <c r="I17" s="71">
        <f t="shared" si="3"/>
        <v>2.0585916351187497E-06</v>
      </c>
    </row>
    <row r="18" spans="1:9" s="1" customFormat="1" ht="15" customHeight="1">
      <c r="A18" s="73" t="s">
        <v>170</v>
      </c>
      <c r="B18" s="75">
        <v>1</v>
      </c>
      <c r="C18" s="88">
        <f t="shared" si="0"/>
        <v>3.6097825106037363E-06</v>
      </c>
      <c r="D18" s="75">
        <v>1</v>
      </c>
      <c r="E18" s="88">
        <f t="shared" si="1"/>
        <v>8.727176252306156E-07</v>
      </c>
      <c r="F18" s="89"/>
      <c r="G18" s="90">
        <f t="shared" si="2"/>
      </c>
      <c r="H18" s="72">
        <f t="shared" si="4"/>
        <v>2</v>
      </c>
      <c r="I18" s="71">
        <f t="shared" si="3"/>
        <v>1.3723944234125E-06</v>
      </c>
    </row>
    <row r="19" spans="1:9" s="1" customFormat="1" ht="15" customHeight="1">
      <c r="A19" s="73" t="s">
        <v>165</v>
      </c>
      <c r="B19" s="89"/>
      <c r="C19" s="90"/>
      <c r="D19" s="75">
        <v>1</v>
      </c>
      <c r="E19" s="88">
        <f t="shared" si="1"/>
        <v>8.727176252306156E-07</v>
      </c>
      <c r="F19" s="89"/>
      <c r="G19" s="90">
        <f t="shared" si="2"/>
      </c>
      <c r="H19" s="72">
        <f t="shared" si="4"/>
        <v>1</v>
      </c>
      <c r="I19" s="71">
        <f t="shared" si="3"/>
        <v>6.8619721170625E-07</v>
      </c>
    </row>
    <row r="20" spans="1:9" s="1" customFormat="1" ht="15" customHeight="1">
      <c r="A20" s="73" t="s">
        <v>183</v>
      </c>
      <c r="B20" s="89"/>
      <c r="C20" s="90"/>
      <c r="D20" s="75">
        <v>1</v>
      </c>
      <c r="E20" s="88">
        <f t="shared" si="1"/>
        <v>8.727176252306156E-07</v>
      </c>
      <c r="F20" s="89"/>
      <c r="G20" s="90"/>
      <c r="H20" s="72">
        <f>SUM(B20,D20,F20)</f>
        <v>1</v>
      </c>
      <c r="I20" s="71">
        <f t="shared" si="3"/>
        <v>6.8619721170625E-07</v>
      </c>
    </row>
    <row r="21" spans="1:9" s="1" customFormat="1" ht="15" customHeight="1">
      <c r="A21" s="73" t="s">
        <v>181</v>
      </c>
      <c r="B21" s="89"/>
      <c r="C21" s="90"/>
      <c r="D21" s="75">
        <v>1</v>
      </c>
      <c r="E21" s="88">
        <f t="shared" si="1"/>
        <v>8.727176252306156E-07</v>
      </c>
      <c r="F21" s="89"/>
      <c r="G21" s="90"/>
      <c r="H21" s="72">
        <f>SUM(B21,D21,F21)</f>
        <v>1</v>
      </c>
      <c r="I21" s="71">
        <f t="shared" si="3"/>
        <v>6.8619721170625E-07</v>
      </c>
    </row>
    <row r="22" spans="1:9" s="1" customFormat="1" ht="15" customHeight="1">
      <c r="A22" s="73" t="s">
        <v>213</v>
      </c>
      <c r="B22" s="89"/>
      <c r="C22" s="90">
        <f>IF(ISBLANK(B22),"",B22/B$24)</f>
      </c>
      <c r="D22" s="75">
        <v>1</v>
      </c>
      <c r="E22" s="88">
        <f t="shared" si="1"/>
        <v>8.727176252306156E-07</v>
      </c>
      <c r="F22" s="89"/>
      <c r="G22" s="90">
        <f>IF(ISBLANK(F22),"",F22/F$24)</f>
      </c>
      <c r="H22" s="72">
        <f t="shared" si="4"/>
        <v>1</v>
      </c>
      <c r="I22" s="71">
        <f t="shared" si="3"/>
        <v>6.8619721170625E-07</v>
      </c>
    </row>
    <row r="23" spans="1:9" s="1" customFormat="1" ht="15" customHeight="1" thickBot="1">
      <c r="A23" s="81" t="s">
        <v>155</v>
      </c>
      <c r="B23" s="89"/>
      <c r="C23" s="90"/>
      <c r="D23" s="89"/>
      <c r="E23" s="90">
        <f t="shared" si="1"/>
      </c>
      <c r="F23" s="75">
        <v>1</v>
      </c>
      <c r="G23" s="88">
        <f>IF(ISBLANK(F23),"",F23/F$24)</f>
        <v>2.9039377395748635E-05</v>
      </c>
      <c r="H23" s="72">
        <f t="shared" si="4"/>
        <v>1</v>
      </c>
      <c r="I23" s="71">
        <f t="shared" si="3"/>
        <v>6.8619721170625E-07</v>
      </c>
    </row>
    <row r="24" spans="1:9" ht="30.75" thickBot="1">
      <c r="A24" s="82" t="s">
        <v>138</v>
      </c>
      <c r="B24" s="85">
        <f>SUM(B2:B23)</f>
        <v>277025</v>
      </c>
      <c r="C24" s="86"/>
      <c r="D24" s="83">
        <f>SUM(D2:D23)</f>
        <v>1145846</v>
      </c>
      <c r="E24" s="86"/>
      <c r="F24" s="84">
        <f>SUM(F2:F23)</f>
        <v>34436</v>
      </c>
      <c r="G24" s="86"/>
      <c r="H24" s="83">
        <f>SUM(H2:H23)</f>
        <v>1457307</v>
      </c>
      <c r="I2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2020-01-20T15:18:54Z</cp:lastPrinted>
  <dcterms:created xsi:type="dcterms:W3CDTF">2013-01-29T15:05:56Z</dcterms:created>
  <dcterms:modified xsi:type="dcterms:W3CDTF">2021-05-06T18:26:59Z</dcterms:modified>
  <cp:category/>
  <cp:version/>
  <cp:contentType/>
  <cp:contentStatus/>
</cp:coreProperties>
</file>