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<sst xmlns="http://schemas.openxmlformats.org/spreadsheetml/2006/main" count="76" uniqueCount="28">
  <si>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</si>
  <si>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</si>
  <si>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</si>
  <si>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</si>
  <si>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</si>
  <si>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</si>
  <si>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</si>
  <si>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</si>
  <si>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</si>
  <si>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</si>
  <si>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</si>
  <si>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</si>
  <si>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</si>
  <si>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</si>
  <si>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</si>
  <si>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</si>
  <si>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</si>
  <si>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</si>
  <si>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</si>
  <si>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</si>
  <si>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</si>
  <si>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</si>
  <si>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</si>
  <si>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</si>
  <si>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</si>
  <si>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Marzo 2021</t>
  </si>
  <si>
    <t>Piramide Poblacional Regimen Contributivo Departamento de Nariño
Corte: Marzo 2021</t>
  </si>
  <si>
    <t>Piramide Poblacional Regimen Excepcion Departamento de Nariño
Corte: Marzo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</si>
</sst>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2049077"/>
        <c:axId val="60507090"/>
      </c:barChart>
      <c:catAx>
        <c:axId val="52049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507090"/>
        <c:crosses val="autoZero"/>
        <c:auto val="1"/>
        <c:lblOffset val="100"/>
        <c:tickLblSkip val="1"/>
        <c:noMultiLvlLbl val="0"/>
      </c:catAx>
      <c:valAx>
        <c:axId val="60507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49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8464491"/>
        <c:axId val="53180496"/>
      </c:barChart>
      <c:catAx>
        <c:axId val="38464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3180496"/>
        <c:crosses val="autoZero"/>
        <c:auto val="1"/>
        <c:lblOffset val="100"/>
        <c:tickLblSkip val="1"/>
        <c:noMultiLvlLbl val="0"/>
      </c:catAx>
      <c:valAx>
        <c:axId val="53180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644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44312081"/>
        <c:axId val="47886590"/>
      </c:barChart>
      <c:catAx>
        <c:axId val="44312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886590"/>
        <c:crosses val="autoZero"/>
        <c:auto val="1"/>
        <c:lblOffset val="100"/>
        <c:tickLblSkip val="1"/>
        <c:noMultiLvlLbl val="0"/>
      </c:catAx>
      <c:valAx>
        <c:axId val="478865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20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0337bd7-214f-4227-9da4-3f7b307b87b5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Marzo 2021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54fd9c5-5c5b-4f97-8ebf-3339f607dca9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Marzo 2021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842bb3af-6065-417a-8959-845799a2d9b4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Marzo 2021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36087</v>
      </c>
      <c r="D4" s="4">
        <v>34956</v>
      </c>
      <c r="E4" s="4">
        <f>SUM(C4:D4)</f>
        <v>71043</v>
      </c>
      <c r="F4" s="5">
        <f aca="true" t="shared" si="0" ref="F4:F21">(C4*100/$E$21)*-1</f>
        <v>-3.1493760941697224</v>
      </c>
      <c r="G4" s="5">
        <f aca="true" t="shared" si="1" ref="G4:G21">D4*100/$E$21</f>
        <v>3.05067173075614</v>
      </c>
      <c r="H4" s="1"/>
    </row>
    <row r="5" spans="2:8" ht="15">
      <c r="B5" s="3" t="s">
        <v>5</v>
      </c>
      <c r="C5" s="4">
        <v>44164</v>
      </c>
      <c r="D5" s="4">
        <v>42026</v>
      </c>
      <c r="E5" s="4">
        <f aca="true" t="shared" si="2" ref="E5:E21">SUM(C5:D5)</f>
        <v>86190</v>
      </c>
      <c r="F5" s="5">
        <f t="shared" si="0"/>
        <v>-3.854270120068491</v>
      </c>
      <c r="G5" s="5">
        <f t="shared" si="1"/>
        <v>3.6676830917941854</v>
      </c>
      <c r="H5" s="1"/>
    </row>
    <row r="6" spans="2:8" ht="15">
      <c r="B6" s="3" t="s">
        <v>6</v>
      </c>
      <c r="C6" s="4">
        <v>50875</v>
      </c>
      <c r="D6" s="4">
        <v>48884</v>
      </c>
      <c r="E6" s="4">
        <f t="shared" si="2"/>
        <v>99759</v>
      </c>
      <c r="F6" s="5">
        <f t="shared" si="0"/>
        <v>-4.439950918360757</v>
      </c>
      <c r="G6" s="5">
        <f t="shared" si="1"/>
        <v>4.266192839177341</v>
      </c>
      <c r="H6" s="1"/>
    </row>
    <row r="7" spans="2:8" ht="15">
      <c r="B7" s="3" t="s">
        <v>7</v>
      </c>
      <c r="C7" s="4">
        <v>56054</v>
      </c>
      <c r="D7" s="4">
        <v>55234</v>
      </c>
      <c r="E7" s="4">
        <f t="shared" si="2"/>
        <v>111288</v>
      </c>
      <c r="F7" s="5">
        <f t="shared" si="0"/>
        <v>-4.891931376467693</v>
      </c>
      <c r="G7" s="5">
        <f t="shared" si="1"/>
        <v>4.820368531198782</v>
      </c>
      <c r="H7" s="1"/>
    </row>
    <row r="8" spans="2:8" ht="15">
      <c r="B8" s="3" t="s">
        <v>8</v>
      </c>
      <c r="C8" s="4">
        <v>46560</v>
      </c>
      <c r="D8" s="4">
        <v>52795</v>
      </c>
      <c r="E8" s="4">
        <f t="shared" si="2"/>
        <v>99355</v>
      </c>
      <c r="F8" s="5">
        <f t="shared" si="0"/>
        <v>-4.063373263073746</v>
      </c>
      <c r="G8" s="5">
        <f t="shared" si="1"/>
        <v>4.607512702405035</v>
      </c>
      <c r="H8" s="1"/>
    </row>
    <row r="9" spans="2:8" ht="15">
      <c r="B9" s="3" t="s">
        <v>9</v>
      </c>
      <c r="C9" s="4">
        <v>42087</v>
      </c>
      <c r="D9" s="4">
        <v>48230</v>
      </c>
      <c r="E9" s="4">
        <f t="shared" si="2"/>
        <v>90317</v>
      </c>
      <c r="F9" s="5">
        <f t="shared" si="0"/>
        <v>-3.673006669308092</v>
      </c>
      <c r="G9" s="5">
        <f t="shared" si="1"/>
        <v>4.209117106487259</v>
      </c>
      <c r="H9" s="1"/>
    </row>
    <row r="10" spans="2:8" ht="15">
      <c r="B10" s="3" t="s">
        <v>10</v>
      </c>
      <c r="C10" s="4">
        <v>38810</v>
      </c>
      <c r="D10" s="4">
        <v>44121</v>
      </c>
      <c r="E10" s="4">
        <f t="shared" si="2"/>
        <v>82931</v>
      </c>
      <c r="F10" s="5">
        <f t="shared" si="0"/>
        <v>-3.3870171035200194</v>
      </c>
      <c r="G10" s="5">
        <f t="shared" si="1"/>
        <v>3.850517434279999</v>
      </c>
      <c r="H10" s="1"/>
    </row>
    <row r="11" spans="2:8" ht="15">
      <c r="B11" s="3" t="s">
        <v>11</v>
      </c>
      <c r="C11" s="4">
        <v>38864</v>
      </c>
      <c r="D11" s="4">
        <v>43242</v>
      </c>
      <c r="E11" s="4">
        <f t="shared" si="2"/>
        <v>82106</v>
      </c>
      <c r="F11" s="5">
        <f t="shared" si="0"/>
        <v>-3.3917297786962646</v>
      </c>
      <c r="G11" s="5">
        <f t="shared" si="1"/>
        <v>3.773805555022228</v>
      </c>
      <c r="H11" s="1"/>
    </row>
    <row r="12" spans="2:8" ht="15">
      <c r="B12" s="3" t="s">
        <v>12</v>
      </c>
      <c r="C12" s="4">
        <v>36261</v>
      </c>
      <c r="D12" s="4">
        <v>40087</v>
      </c>
      <c r="E12" s="4">
        <f t="shared" si="2"/>
        <v>76348</v>
      </c>
      <c r="F12" s="5">
        <f t="shared" si="0"/>
        <v>-3.164561380848735</v>
      </c>
      <c r="G12" s="5">
        <f t="shared" si="1"/>
        <v>3.4984631442619687</v>
      </c>
      <c r="H12" s="1"/>
    </row>
    <row r="13" spans="2:8" ht="15">
      <c r="B13" s="3" t="s">
        <v>13</v>
      </c>
      <c r="C13" s="4">
        <v>31143</v>
      </c>
      <c r="D13" s="4">
        <v>35098</v>
      </c>
      <c r="E13" s="4">
        <f t="shared" si="2"/>
        <v>66241</v>
      </c>
      <c r="F13" s="5">
        <f t="shared" si="0"/>
        <v>-2.717904500255706</v>
      </c>
      <c r="G13" s="5">
        <f t="shared" si="1"/>
        <v>3.063064321034415</v>
      </c>
      <c r="H13" s="1"/>
    </row>
    <row r="14" spans="2:8" ht="15">
      <c r="B14" s="3" t="s">
        <v>14</v>
      </c>
      <c r="C14" s="4">
        <v>29846</v>
      </c>
      <c r="D14" s="4">
        <v>33092</v>
      </c>
      <c r="E14" s="4">
        <f t="shared" si="2"/>
        <v>62938</v>
      </c>
      <c r="F14" s="5">
        <f t="shared" si="0"/>
        <v>-2.604713024263295</v>
      </c>
      <c r="G14" s="5">
        <f t="shared" si="1"/>
        <v>2.8879971654131533</v>
      </c>
      <c r="H14" s="1"/>
    </row>
    <row r="15" spans="2:8" ht="15">
      <c r="B15" s="3" t="s">
        <v>15</v>
      </c>
      <c r="C15" s="4">
        <v>25524</v>
      </c>
      <c r="D15" s="4">
        <v>28108</v>
      </c>
      <c r="E15" s="4">
        <f t="shared" si="2"/>
        <v>53632</v>
      </c>
      <c r="F15" s="5">
        <f t="shared" si="0"/>
        <v>-2.227524466638623</v>
      </c>
      <c r="G15" s="5">
        <f t="shared" si="1"/>
        <v>2.4530347009982143</v>
      </c>
      <c r="H15" s="1"/>
    </row>
    <row r="16" spans="2:8" ht="15">
      <c r="B16" s="3" t="s">
        <v>16</v>
      </c>
      <c r="C16" s="4">
        <v>20607</v>
      </c>
      <c r="D16" s="4">
        <v>22741</v>
      </c>
      <c r="E16" s="4">
        <f t="shared" si="2"/>
        <v>43348</v>
      </c>
      <c r="F16" s="5">
        <f t="shared" si="0"/>
        <v>-1.7984092103127296</v>
      </c>
      <c r="G16" s="5">
        <f t="shared" si="1"/>
        <v>1.984647151536943</v>
      </c>
      <c r="H16" s="1"/>
    </row>
    <row r="17" spans="2:8" ht="15">
      <c r="B17" s="3" t="s">
        <v>17</v>
      </c>
      <c r="C17" s="4">
        <v>17025</v>
      </c>
      <c r="D17" s="4">
        <v>18261</v>
      </c>
      <c r="E17" s="4">
        <f t="shared" si="2"/>
        <v>35286</v>
      </c>
      <c r="F17" s="5">
        <f t="shared" si="0"/>
        <v>-1.4858017569551232</v>
      </c>
      <c r="G17" s="5">
        <f t="shared" si="1"/>
        <v>1.5936696554336272</v>
      </c>
      <c r="H17" s="1"/>
    </row>
    <row r="18" spans="2:8" ht="15">
      <c r="B18" s="3" t="s">
        <v>18</v>
      </c>
      <c r="C18" s="4">
        <v>13890</v>
      </c>
      <c r="D18" s="4">
        <v>15092</v>
      </c>
      <c r="E18" s="4">
        <f t="shared" si="2"/>
        <v>28982</v>
      </c>
      <c r="F18" s="5">
        <f t="shared" si="0"/>
        <v>-1.2122047814453252</v>
      </c>
      <c r="G18" s="5">
        <f t="shared" si="1"/>
        <v>1.317105439998045</v>
      </c>
      <c r="H18" s="1"/>
    </row>
    <row r="19" spans="2:8" ht="15">
      <c r="B19" s="3" t="s">
        <v>19</v>
      </c>
      <c r="C19" s="4">
        <v>10448</v>
      </c>
      <c r="D19" s="4">
        <v>11649</v>
      </c>
      <c r="E19" s="4">
        <f t="shared" si="2"/>
        <v>22097</v>
      </c>
      <c r="F19" s="5">
        <f t="shared" si="0"/>
        <v>-0.9118153748409472</v>
      </c>
      <c r="G19" s="5">
        <f t="shared" si="1"/>
        <v>1.0166287616311442</v>
      </c>
      <c r="H19" s="1"/>
    </row>
    <row r="20" spans="2:8" ht="15">
      <c r="B20" s="3" t="s">
        <v>20</v>
      </c>
      <c r="C20" s="4">
        <v>14376</v>
      </c>
      <c r="D20" s="4">
        <v>19609</v>
      </c>
      <c r="E20" s="4">
        <f t="shared" si="2"/>
        <v>33985</v>
      </c>
      <c r="F20" s="5">
        <f t="shared" si="0"/>
        <v>-1.254618858031533</v>
      </c>
      <c r="G20" s="5">
        <f t="shared" si="1"/>
        <v>1.7113119913147141</v>
      </c>
      <c r="H20" s="1"/>
    </row>
    <row r="21" spans="2:8" ht="15">
      <c r="B21" s="6" t="s">
        <v>21</v>
      </c>
      <c r="C21" s="7">
        <f>SUM(C4:C20)</f>
        <v>552621</v>
      </c>
      <c r="D21" s="7">
        <f>SUM(D4:D20)</f>
        <v>593225</v>
      </c>
      <c r="E21" s="7">
        <f t="shared" si="2"/>
        <v>1145846</v>
      </c>
      <c r="F21" s="8">
        <f t="shared" si="0"/>
        <v>-48.2282086772568</v>
      </c>
      <c r="G21" s="8">
        <f t="shared" si="1"/>
        <v>51.7717913227432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5461</v>
      </c>
      <c r="D4" s="4">
        <v>5144</v>
      </c>
      <c r="E4" s="4">
        <f>SUM(C4:D4)</f>
        <v>10605</v>
      </c>
      <c r="F4" s="5">
        <f aca="true" t="shared" si="0" ref="F4:F21">(C4*100/$E$21)*-1</f>
        <v>-1.9713022290407003</v>
      </c>
      <c r="G4" s="5">
        <f aca="true" t="shared" si="1" ref="G4:G21">D4*100/$E$21</f>
        <v>1.8568721234545618</v>
      </c>
      <c r="H4" s="1"/>
    </row>
    <row r="5" spans="2:8" ht="15">
      <c r="B5" s="3" t="s">
        <v>5</v>
      </c>
      <c r="C5" s="4">
        <v>5603</v>
      </c>
      <c r="D5" s="4">
        <v>5360</v>
      </c>
      <c r="E5" s="4">
        <f aca="true" t="shared" si="2" ref="E5:E21">SUM(C5:D5)</f>
        <v>10963</v>
      </c>
      <c r="F5" s="5">
        <f t="shared" si="0"/>
        <v>-2.0225611406912734</v>
      </c>
      <c r="G5" s="5">
        <f t="shared" si="1"/>
        <v>1.9348434256836025</v>
      </c>
      <c r="H5" s="1"/>
    </row>
    <row r="6" spans="2:8" ht="15">
      <c r="B6" s="3" t="s">
        <v>6</v>
      </c>
      <c r="C6" s="4">
        <v>6208</v>
      </c>
      <c r="D6" s="4">
        <v>5924</v>
      </c>
      <c r="E6" s="4">
        <f t="shared" si="2"/>
        <v>12132</v>
      </c>
      <c r="F6" s="5">
        <f t="shared" si="0"/>
        <v>-2.240952982582799</v>
      </c>
      <c r="G6" s="5">
        <f t="shared" si="1"/>
        <v>2.138435159281653</v>
      </c>
      <c r="H6" s="1"/>
    </row>
    <row r="7" spans="2:8" ht="15">
      <c r="B7" s="3" t="s">
        <v>7</v>
      </c>
      <c r="C7" s="4">
        <v>7519</v>
      </c>
      <c r="D7" s="4">
        <v>7002</v>
      </c>
      <c r="E7" s="4">
        <f t="shared" si="2"/>
        <v>14521</v>
      </c>
      <c r="F7" s="5">
        <f t="shared" si="0"/>
        <v>-2.714195469722949</v>
      </c>
      <c r="G7" s="5">
        <f t="shared" si="1"/>
        <v>2.527569713924736</v>
      </c>
      <c r="H7" s="1"/>
    </row>
    <row r="8" spans="2:8" ht="15">
      <c r="B8" s="3" t="s">
        <v>8</v>
      </c>
      <c r="C8" s="4">
        <v>12639</v>
      </c>
      <c r="D8" s="4">
        <v>10840</v>
      </c>
      <c r="E8" s="4">
        <f t="shared" si="2"/>
        <v>23479</v>
      </c>
      <c r="F8" s="5">
        <f t="shared" si="0"/>
        <v>-4.562404115152062</v>
      </c>
      <c r="G8" s="5">
        <f t="shared" si="1"/>
        <v>3.91300424149445</v>
      </c>
      <c r="H8" s="1"/>
    </row>
    <row r="9" spans="2:8" ht="15">
      <c r="B9" s="3" t="s">
        <v>9</v>
      </c>
      <c r="C9" s="4">
        <v>14814</v>
      </c>
      <c r="D9" s="4">
        <v>13224</v>
      </c>
      <c r="E9" s="4">
        <f t="shared" si="2"/>
        <v>28038</v>
      </c>
      <c r="F9" s="5">
        <f t="shared" si="0"/>
        <v>-5.347531811208374</v>
      </c>
      <c r="G9" s="5">
        <f t="shared" si="1"/>
        <v>4.773576392022381</v>
      </c>
      <c r="H9" s="1"/>
    </row>
    <row r="10" spans="2:8" ht="15">
      <c r="B10" s="3" t="s">
        <v>10</v>
      </c>
      <c r="C10" s="4">
        <v>15063</v>
      </c>
      <c r="D10" s="4">
        <v>13595</v>
      </c>
      <c r="E10" s="4">
        <f t="shared" si="2"/>
        <v>28658</v>
      </c>
      <c r="F10" s="5">
        <f t="shared" si="0"/>
        <v>-5.437415395722407</v>
      </c>
      <c r="G10" s="5">
        <f t="shared" si="1"/>
        <v>4.907499323165779</v>
      </c>
      <c r="H10" s="1"/>
    </row>
    <row r="11" spans="2:8" ht="15">
      <c r="B11" s="3" t="s">
        <v>11</v>
      </c>
      <c r="C11" s="4">
        <v>14134</v>
      </c>
      <c r="D11" s="4">
        <v>13482</v>
      </c>
      <c r="E11" s="4">
        <f t="shared" si="2"/>
        <v>27616</v>
      </c>
      <c r="F11" s="5">
        <f t="shared" si="0"/>
        <v>-5.102066600487321</v>
      </c>
      <c r="G11" s="5">
        <f t="shared" si="1"/>
        <v>4.866708780795957</v>
      </c>
      <c r="H11" s="1"/>
    </row>
    <row r="12" spans="2:8" ht="15">
      <c r="B12" s="3" t="s">
        <v>12</v>
      </c>
      <c r="C12" s="4">
        <v>12912</v>
      </c>
      <c r="D12" s="4">
        <v>12223</v>
      </c>
      <c r="E12" s="4">
        <f t="shared" si="2"/>
        <v>25135</v>
      </c>
      <c r="F12" s="5">
        <f t="shared" si="0"/>
        <v>-4.660951177691544</v>
      </c>
      <c r="G12" s="5">
        <f t="shared" si="1"/>
        <v>4.412237162710946</v>
      </c>
      <c r="H12" s="1"/>
    </row>
    <row r="13" spans="2:8" ht="15">
      <c r="B13" s="3" t="s">
        <v>13</v>
      </c>
      <c r="C13" s="4">
        <v>10386</v>
      </c>
      <c r="D13" s="4">
        <v>9805</v>
      </c>
      <c r="E13" s="4">
        <f t="shared" si="2"/>
        <v>20191</v>
      </c>
      <c r="F13" s="5">
        <f t="shared" si="0"/>
        <v>-3.7491201155130405</v>
      </c>
      <c r="G13" s="5">
        <f t="shared" si="1"/>
        <v>3.539391751646963</v>
      </c>
      <c r="H13" s="1"/>
    </row>
    <row r="14" spans="2:8" ht="15">
      <c r="B14" s="3" t="s">
        <v>14</v>
      </c>
      <c r="C14" s="4">
        <v>9193</v>
      </c>
      <c r="D14" s="4">
        <v>9286</v>
      </c>
      <c r="E14" s="4">
        <f t="shared" si="2"/>
        <v>18479</v>
      </c>
      <c r="F14" s="5">
        <f t="shared" si="0"/>
        <v>-3.3184730619980147</v>
      </c>
      <c r="G14" s="5">
        <f t="shared" si="1"/>
        <v>3.3520440393466293</v>
      </c>
      <c r="H14" s="1"/>
    </row>
    <row r="15" spans="2:8" ht="15">
      <c r="B15" s="3" t="s">
        <v>15</v>
      </c>
      <c r="C15" s="4">
        <v>7504</v>
      </c>
      <c r="D15" s="4">
        <v>8052</v>
      </c>
      <c r="E15" s="4">
        <f t="shared" si="2"/>
        <v>15556</v>
      </c>
      <c r="F15" s="5">
        <f t="shared" si="0"/>
        <v>-2.708780795957044</v>
      </c>
      <c r="G15" s="5">
        <f t="shared" si="1"/>
        <v>2.9065968775381283</v>
      </c>
      <c r="H15" s="1"/>
    </row>
    <row r="16" spans="2:8" ht="15">
      <c r="B16" s="3" t="s">
        <v>16</v>
      </c>
      <c r="C16" s="4">
        <v>5780</v>
      </c>
      <c r="D16" s="4">
        <v>6611</v>
      </c>
      <c r="E16" s="4">
        <f t="shared" si="2"/>
        <v>12391</v>
      </c>
      <c r="F16" s="5">
        <f t="shared" si="0"/>
        <v>-2.0864542911289594</v>
      </c>
      <c r="G16" s="5">
        <f t="shared" si="1"/>
        <v>2.38642721776013</v>
      </c>
      <c r="H16" s="1"/>
    </row>
    <row r="17" spans="2:8" ht="15">
      <c r="B17" s="3" t="s">
        <v>17</v>
      </c>
      <c r="C17" s="4">
        <v>4574</v>
      </c>
      <c r="D17" s="4">
        <v>5245</v>
      </c>
      <c r="E17" s="4">
        <f t="shared" si="2"/>
        <v>9819</v>
      </c>
      <c r="F17" s="5">
        <f t="shared" si="0"/>
        <v>-1.651114520350149</v>
      </c>
      <c r="G17" s="5">
        <f t="shared" si="1"/>
        <v>1.8933309268116596</v>
      </c>
      <c r="H17" s="1"/>
    </row>
    <row r="18" spans="2:8" ht="15">
      <c r="B18" s="3" t="s">
        <v>18</v>
      </c>
      <c r="C18" s="4">
        <v>3331</v>
      </c>
      <c r="D18" s="4">
        <v>4066</v>
      </c>
      <c r="E18" s="4">
        <f t="shared" si="2"/>
        <v>7397</v>
      </c>
      <c r="F18" s="5">
        <f t="shared" si="0"/>
        <v>-1.2024185542821044</v>
      </c>
      <c r="G18" s="5">
        <f t="shared" si="1"/>
        <v>1.467737568811479</v>
      </c>
      <c r="H18" s="1"/>
    </row>
    <row r="19" spans="2:8" ht="15">
      <c r="B19" s="3" t="s">
        <v>19</v>
      </c>
      <c r="C19" s="4">
        <v>2281</v>
      </c>
      <c r="D19" s="4">
        <v>2801</v>
      </c>
      <c r="E19" s="4">
        <f t="shared" si="2"/>
        <v>5082</v>
      </c>
      <c r="F19" s="5">
        <f t="shared" si="0"/>
        <v>-0.8233913906687123</v>
      </c>
      <c r="G19" s="5">
        <f t="shared" si="1"/>
        <v>1.0111000812201065</v>
      </c>
      <c r="H19" s="1"/>
    </row>
    <row r="20" spans="2:8" ht="15">
      <c r="B20" s="3" t="s">
        <v>20</v>
      </c>
      <c r="C20" s="4">
        <v>2888</v>
      </c>
      <c r="D20" s="4">
        <v>4075</v>
      </c>
      <c r="E20" s="4">
        <f t="shared" si="2"/>
        <v>6963</v>
      </c>
      <c r="F20" s="5">
        <f t="shared" si="0"/>
        <v>-1.042505189062359</v>
      </c>
      <c r="G20" s="5">
        <f t="shared" si="1"/>
        <v>1.4709863730710224</v>
      </c>
      <c r="H20" s="1"/>
    </row>
    <row r="21" spans="2:8" ht="15">
      <c r="B21" s="6" t="s">
        <v>21</v>
      </c>
      <c r="C21" s="7">
        <f>SUM(C4:C20)</f>
        <v>140290</v>
      </c>
      <c r="D21" s="7">
        <f>SUM(D4:D20)</f>
        <v>136735</v>
      </c>
      <c r="E21" s="7">
        <f t="shared" si="2"/>
        <v>277025</v>
      </c>
      <c r="F21" s="8">
        <f t="shared" si="0"/>
        <v>-50.64163884125981</v>
      </c>
      <c r="G21" s="8">
        <f t="shared" si="1"/>
        <v>49.35836115874019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280</v>
      </c>
      <c r="D4" s="4">
        <v>286</v>
      </c>
      <c r="E4" s="4">
        <v>750</v>
      </c>
      <c r="F4" s="5">
        <f aca="true" t="shared" si="0" ref="F4:F21">(C4*100/$E$21)*-1</f>
        <v>-0.8131025670809617</v>
      </c>
      <c r="G4" s="5">
        <f aca="true" t="shared" si="1" ref="G4:G21">D4*100/$E$21</f>
        <v>0.830526193518411</v>
      </c>
      <c r="H4" s="1"/>
    </row>
    <row r="5" spans="2:8" ht="15">
      <c r="B5" s="3" t="s">
        <v>5</v>
      </c>
      <c r="C5" s="4">
        <v>542</v>
      </c>
      <c r="D5" s="4">
        <v>546</v>
      </c>
      <c r="E5" s="4">
        <v>1257</v>
      </c>
      <c r="F5" s="5">
        <f t="shared" si="0"/>
        <v>-1.573934254849576</v>
      </c>
      <c r="G5" s="5">
        <f t="shared" si="1"/>
        <v>1.5855500058078755</v>
      </c>
      <c r="H5" s="1"/>
    </row>
    <row r="6" spans="2:8" ht="15">
      <c r="B6" s="3" t="s">
        <v>6</v>
      </c>
      <c r="C6" s="4">
        <v>1011</v>
      </c>
      <c r="D6" s="4">
        <v>931</v>
      </c>
      <c r="E6" s="4">
        <v>1056</v>
      </c>
      <c r="F6" s="5">
        <f t="shared" si="0"/>
        <v>-2.9358810547101872</v>
      </c>
      <c r="G6" s="5">
        <f t="shared" si="1"/>
        <v>2.7035660355441977</v>
      </c>
      <c r="H6" s="1"/>
    </row>
    <row r="7" spans="2:8" ht="15">
      <c r="B7" s="3" t="s">
        <v>7</v>
      </c>
      <c r="C7" s="4">
        <v>1328</v>
      </c>
      <c r="D7" s="4">
        <v>1301</v>
      </c>
      <c r="E7" s="4">
        <v>2438</v>
      </c>
      <c r="F7" s="5">
        <f t="shared" si="0"/>
        <v>-3.856429318155419</v>
      </c>
      <c r="G7" s="5">
        <f t="shared" si="1"/>
        <v>3.778022999186897</v>
      </c>
      <c r="H7" s="1"/>
    </row>
    <row r="8" spans="2:8" ht="15">
      <c r="B8" s="3" t="s">
        <v>8</v>
      </c>
      <c r="C8" s="4">
        <v>1491</v>
      </c>
      <c r="D8" s="4">
        <v>1433</v>
      </c>
      <c r="E8" s="4">
        <v>817</v>
      </c>
      <c r="F8" s="5">
        <f t="shared" si="0"/>
        <v>-4.329771169706121</v>
      </c>
      <c r="G8" s="5">
        <f t="shared" si="1"/>
        <v>4.161342780810779</v>
      </c>
      <c r="H8" s="1"/>
    </row>
    <row r="9" spans="2:8" ht="15">
      <c r="B9" s="3" t="s">
        <v>9</v>
      </c>
      <c r="C9" s="4">
        <v>327</v>
      </c>
      <c r="D9" s="4">
        <v>334</v>
      </c>
      <c r="E9" s="4">
        <v>578</v>
      </c>
      <c r="F9" s="5">
        <f t="shared" si="0"/>
        <v>-0.9495876408409804</v>
      </c>
      <c r="G9" s="5">
        <f t="shared" si="1"/>
        <v>0.9699152050180044</v>
      </c>
      <c r="H9" s="1"/>
    </row>
    <row r="10" spans="2:8" ht="15">
      <c r="B10" s="3" t="s">
        <v>10</v>
      </c>
      <c r="C10" s="4">
        <v>320</v>
      </c>
      <c r="D10" s="4">
        <v>418</v>
      </c>
      <c r="E10" s="4">
        <v>1002</v>
      </c>
      <c r="F10" s="5">
        <f t="shared" si="0"/>
        <v>-0.9292600766639563</v>
      </c>
      <c r="G10" s="5">
        <f t="shared" si="1"/>
        <v>1.213845975142293</v>
      </c>
      <c r="H10" s="1"/>
    </row>
    <row r="11" spans="2:8" ht="15">
      <c r="B11" s="3" t="s">
        <v>11</v>
      </c>
      <c r="C11" s="4">
        <v>472</v>
      </c>
      <c r="D11" s="4">
        <v>759</v>
      </c>
      <c r="E11" s="4">
        <v>1682</v>
      </c>
      <c r="F11" s="5">
        <f t="shared" si="0"/>
        <v>-1.3706586130793357</v>
      </c>
      <c r="G11" s="5">
        <f t="shared" si="1"/>
        <v>2.2040887443373216</v>
      </c>
      <c r="H11" s="1"/>
    </row>
    <row r="12" spans="2:8" ht="15">
      <c r="B12" s="3" t="s">
        <v>12</v>
      </c>
      <c r="C12" s="4">
        <v>756</v>
      </c>
      <c r="D12" s="4">
        <v>1155</v>
      </c>
      <c r="E12" s="4">
        <v>2604</v>
      </c>
      <c r="F12" s="5">
        <f t="shared" si="0"/>
        <v>-2.195376931118597</v>
      </c>
      <c r="G12" s="5">
        <f t="shared" si="1"/>
        <v>3.3540480892089675</v>
      </c>
      <c r="H12" s="1"/>
    </row>
    <row r="13" spans="2:8" ht="15">
      <c r="B13" s="3" t="s">
        <v>13</v>
      </c>
      <c r="C13" s="4">
        <v>1053</v>
      </c>
      <c r="D13" s="4">
        <v>1762</v>
      </c>
      <c r="E13" s="4">
        <v>3455</v>
      </c>
      <c r="F13" s="5">
        <f t="shared" si="0"/>
        <v>-3.057846439772331</v>
      </c>
      <c r="G13" s="5">
        <f t="shared" si="1"/>
        <v>5.11673829713091</v>
      </c>
      <c r="H13" s="1"/>
    </row>
    <row r="14" spans="2:8" ht="15">
      <c r="B14" s="3" t="s">
        <v>14</v>
      </c>
      <c r="C14" s="4">
        <v>1469</v>
      </c>
      <c r="D14" s="4">
        <v>2131</v>
      </c>
      <c r="E14" s="4">
        <v>3795</v>
      </c>
      <c r="F14" s="5">
        <f t="shared" si="0"/>
        <v>-4.265884539435475</v>
      </c>
      <c r="G14" s="5">
        <f t="shared" si="1"/>
        <v>6.188291323034034</v>
      </c>
      <c r="H14" s="1"/>
    </row>
    <row r="15" spans="2:8" ht="15">
      <c r="B15" s="3" t="s">
        <v>15</v>
      </c>
      <c r="C15" s="4">
        <v>1579</v>
      </c>
      <c r="D15" s="4">
        <v>2227</v>
      </c>
      <c r="E15" s="4">
        <v>3318</v>
      </c>
      <c r="F15" s="5">
        <f t="shared" si="0"/>
        <v>-4.58531769078871</v>
      </c>
      <c r="G15" s="5">
        <f t="shared" si="1"/>
        <v>6.467069346033221</v>
      </c>
      <c r="H15" s="1"/>
    </row>
    <row r="16" spans="2:8" ht="15">
      <c r="B16" s="3" t="s">
        <v>16</v>
      </c>
      <c r="C16" s="4">
        <v>1417</v>
      </c>
      <c r="D16" s="4">
        <v>1875</v>
      </c>
      <c r="E16" s="4">
        <v>3199</v>
      </c>
      <c r="F16" s="5">
        <f t="shared" si="0"/>
        <v>-4.114879776977582</v>
      </c>
      <c r="G16" s="5">
        <f t="shared" si="1"/>
        <v>5.444883261702869</v>
      </c>
      <c r="H16" s="1"/>
    </row>
    <row r="17" spans="2:8" ht="15">
      <c r="B17" s="3" t="s">
        <v>17</v>
      </c>
      <c r="C17" s="4">
        <v>1328</v>
      </c>
      <c r="D17" s="4">
        <v>1737</v>
      </c>
      <c r="E17" s="4">
        <v>2232</v>
      </c>
      <c r="F17" s="5">
        <f t="shared" si="0"/>
        <v>-3.856429318155419</v>
      </c>
      <c r="G17" s="5">
        <f t="shared" si="1"/>
        <v>5.044139853641538</v>
      </c>
      <c r="H17" s="1"/>
    </row>
    <row r="18" spans="2:8" ht="15">
      <c r="B18" s="3" t="s">
        <v>18</v>
      </c>
      <c r="C18" s="4">
        <v>914</v>
      </c>
      <c r="D18" s="4">
        <v>1195</v>
      </c>
      <c r="E18" s="4">
        <v>1331</v>
      </c>
      <c r="F18" s="5">
        <f t="shared" si="0"/>
        <v>-2.654199093971425</v>
      </c>
      <c r="G18" s="5">
        <f t="shared" si="1"/>
        <v>3.4702055987919618</v>
      </c>
      <c r="H18" s="1"/>
    </row>
    <row r="19" spans="2:8" ht="15">
      <c r="B19" s="3" t="s">
        <v>19</v>
      </c>
      <c r="C19" s="4">
        <v>492</v>
      </c>
      <c r="D19" s="4">
        <v>677</v>
      </c>
      <c r="E19" s="4">
        <v>570</v>
      </c>
      <c r="F19" s="5">
        <f t="shared" si="0"/>
        <v>-1.4287373678708328</v>
      </c>
      <c r="G19" s="5">
        <f t="shared" si="1"/>
        <v>1.9659658496921826</v>
      </c>
      <c r="H19" s="1"/>
    </row>
    <row r="20" spans="2:8" ht="15">
      <c r="B20" s="3" t="s">
        <v>20</v>
      </c>
      <c r="C20" s="4">
        <v>337</v>
      </c>
      <c r="D20" s="4">
        <v>553</v>
      </c>
      <c r="E20" s="4">
        <v>561</v>
      </c>
      <c r="F20" s="5">
        <f t="shared" si="0"/>
        <v>-0.978627018236729</v>
      </c>
      <c r="G20" s="5">
        <f t="shared" si="1"/>
        <v>1.6058775699848995</v>
      </c>
      <c r="H20" s="1"/>
    </row>
    <row r="21" spans="2:8" ht="15">
      <c r="B21" s="6" t="s">
        <v>21</v>
      </c>
      <c r="C21" s="7">
        <f>SUM(C4:C20)</f>
        <v>15116</v>
      </c>
      <c r="D21" s="7">
        <f>SUM(D4:D20)</f>
        <v>19320</v>
      </c>
      <c r="E21" s="7">
        <f>SUM(C21:D21)</f>
        <v>34436</v>
      </c>
      <c r="F21" s="8">
        <f t="shared" si="0"/>
        <v>-43.89592287141364</v>
      </c>
      <c r="G21" s="8">
        <f t="shared" si="1"/>
        <v>56.10407712858636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2021-05-06T18:26:41Z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