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50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<sst xmlns="http://schemas.openxmlformats.org/spreadsheetml/2006/main" count="76" uniqueCount="28">
  <si>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</si>
  <si>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</si>
  <si>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</si>
  <si>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</si>
  <si>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</si>
  <si>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</si>
  <si>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</si>
  <si>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</si>
  <si>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</si>
  <si>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</si>
  <si>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</si>
  <si>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</si>
  <si>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</si>
  <si>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</si>
  <si>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</si>
  <si>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</si>
  <si>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</si>
  <si>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</si>
  <si>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</si>
  <si>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</si>
  <si>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</si>
  <si>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</si>
  <si>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</si>
  <si>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</si>
  <si>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</si>
  <si>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Febrero 2021</t>
  </si>
  <si>
    <t>Piramide Poblacional Regimen Contributivo Departamento de Nariño
Corte: Febrero 2021</t>
  </si>
  <si>
    <t>Piramide Poblacional Regimen Excepcion Departamento de Nariño
Corte: Febrero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</si>
</sst>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5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5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965"/>
          <c:w val="0.99575"/>
          <c:h val="0.9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32558019"/>
        <c:axId val="24586716"/>
      </c:barChart>
      <c:catAx>
        <c:axId val="325580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4586716"/>
        <c:crosses val="autoZero"/>
        <c:auto val="1"/>
        <c:lblOffset val="100"/>
        <c:tickLblSkip val="1"/>
        <c:noMultiLvlLbl val="0"/>
      </c:catAx>
      <c:valAx>
        <c:axId val="245867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580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965"/>
          <c:w val="0.99575"/>
          <c:h val="0.9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19953853"/>
        <c:axId val="45366950"/>
      </c:barChart>
      <c:catAx>
        <c:axId val="199538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5366950"/>
        <c:crosses val="autoZero"/>
        <c:auto val="1"/>
        <c:lblOffset val="100"/>
        <c:tickLblSkip val="1"/>
        <c:noMultiLvlLbl val="0"/>
      </c:catAx>
      <c:valAx>
        <c:axId val="453669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5385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965"/>
          <c:w val="0.99575"/>
          <c:h val="0.9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5649367"/>
        <c:axId val="50844304"/>
      </c:barChart>
      <c:catAx>
        <c:axId val="56493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0844304"/>
        <c:crosses val="autoZero"/>
        <c:auto val="1"/>
        <c:lblOffset val="100"/>
        <c:tickLblSkip val="1"/>
        <c:noMultiLvlLbl val="0"/>
      </c:catAx>
      <c:valAx>
        <c:axId val="508443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493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698f2bb3-43cc-4e7d-aeb0-7def3281e59b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Febrero 2021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233e0fb4-fddb-4c73-95eb-8e8096a56ab1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Febrero 2021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cf8ae7ec-b970-472b-95b7-ecfe9c868232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Febrero 2021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36968</v>
      </c>
      <c r="D4" s="4">
        <v>35793</v>
      </c>
      <c r="E4" s="4">
        <f>SUM(C4:D4)</f>
        <v>72761</v>
      </c>
      <c r="F4" s="5">
        <f aca="true" t="shared" si="0" ref="F4:F21">(C4*100/$E$21)*-1</f>
        <v>-3.220447507001825</v>
      </c>
      <c r="G4" s="5">
        <f aca="true" t="shared" si="1" ref="G4:G21">D4*100/$E$21</f>
        <v>3.11808801174303</v>
      </c>
      <c r="H4" s="1"/>
    </row>
    <row r="5" spans="2:8" ht="15">
      <c r="B5" s="3" t="s">
        <v>5</v>
      </c>
      <c r="C5" s="4">
        <v>44408</v>
      </c>
      <c r="D5" s="4">
        <v>42315</v>
      </c>
      <c r="E5" s="4">
        <f aca="true" t="shared" si="2" ref="E5:E21">SUM(C5:D5)</f>
        <v>86723</v>
      </c>
      <c r="F5" s="5">
        <f t="shared" si="0"/>
        <v>-3.868579119534112</v>
      </c>
      <c r="G5" s="5">
        <f t="shared" si="1"/>
        <v>3.686248546277381</v>
      </c>
      <c r="H5" s="1"/>
    </row>
    <row r="6" spans="2:8" ht="15">
      <c r="B6" s="3" t="s">
        <v>6</v>
      </c>
      <c r="C6" s="4">
        <v>51156</v>
      </c>
      <c r="D6" s="4">
        <v>49227</v>
      </c>
      <c r="E6" s="4">
        <f t="shared" si="2"/>
        <v>100383</v>
      </c>
      <c r="F6" s="5">
        <f t="shared" si="0"/>
        <v>-4.4564275229437715</v>
      </c>
      <c r="G6" s="5">
        <f t="shared" si="1"/>
        <v>4.288383721791248</v>
      </c>
      <c r="H6" s="1"/>
    </row>
    <row r="7" spans="2:8" ht="15">
      <c r="B7" s="3" t="s">
        <v>7</v>
      </c>
      <c r="C7" s="4">
        <v>56554</v>
      </c>
      <c r="D7" s="4">
        <v>55371</v>
      </c>
      <c r="E7" s="4">
        <f t="shared" si="2"/>
        <v>111925</v>
      </c>
      <c r="F7" s="5">
        <f t="shared" si="0"/>
        <v>-4.92667139988588</v>
      </c>
      <c r="G7" s="5">
        <f t="shared" si="1"/>
        <v>4.823614988914684</v>
      </c>
      <c r="H7" s="1"/>
    </row>
    <row r="8" spans="2:8" ht="15">
      <c r="B8" s="3" t="s">
        <v>8</v>
      </c>
      <c r="C8" s="4">
        <v>46748</v>
      </c>
      <c r="D8" s="4">
        <v>52880</v>
      </c>
      <c r="E8" s="4">
        <f t="shared" si="2"/>
        <v>99628</v>
      </c>
      <c r="F8" s="5">
        <f t="shared" si="0"/>
        <v>-4.072426965411202</v>
      </c>
      <c r="G8" s="5">
        <f t="shared" si="1"/>
        <v>4.606612858966038</v>
      </c>
      <c r="H8" s="1"/>
    </row>
    <row r="9" spans="2:8" ht="15">
      <c r="B9" s="3" t="s">
        <v>9</v>
      </c>
      <c r="C9" s="4">
        <v>42121</v>
      </c>
      <c r="D9" s="4">
        <v>48326</v>
      </c>
      <c r="E9" s="4">
        <f t="shared" si="2"/>
        <v>90447</v>
      </c>
      <c r="F9" s="5">
        <f t="shared" si="0"/>
        <v>-3.669348340251674</v>
      </c>
      <c r="G9" s="5">
        <f t="shared" si="1"/>
        <v>4.209893589682163</v>
      </c>
      <c r="H9" s="1"/>
    </row>
    <row r="10" spans="2:8" ht="15">
      <c r="B10" s="3" t="s">
        <v>10</v>
      </c>
      <c r="C10" s="4">
        <v>38847</v>
      </c>
      <c r="D10" s="4">
        <v>44137</v>
      </c>
      <c r="E10" s="4">
        <f t="shared" si="2"/>
        <v>82984</v>
      </c>
      <c r="F10" s="5">
        <f t="shared" si="0"/>
        <v>-3.3841355849518475</v>
      </c>
      <c r="G10" s="5">
        <f t="shared" si="1"/>
        <v>3.8449710997765516</v>
      </c>
      <c r="H10" s="1"/>
    </row>
    <row r="11" spans="2:8" ht="15">
      <c r="B11" s="3" t="s">
        <v>11</v>
      </c>
      <c r="C11" s="4">
        <v>39012</v>
      </c>
      <c r="D11" s="4">
        <v>43405</v>
      </c>
      <c r="E11" s="4">
        <f t="shared" si="2"/>
        <v>82417</v>
      </c>
      <c r="F11" s="5">
        <f t="shared" si="0"/>
        <v>-3.3985094715201036</v>
      </c>
      <c r="G11" s="5">
        <f t="shared" si="1"/>
        <v>3.781203312091923</v>
      </c>
      <c r="H11" s="1"/>
    </row>
    <row r="12" spans="2:8" ht="15">
      <c r="B12" s="3" t="s">
        <v>12</v>
      </c>
      <c r="C12" s="4">
        <v>36081</v>
      </c>
      <c r="D12" s="4">
        <v>39861</v>
      </c>
      <c r="E12" s="4">
        <f t="shared" si="2"/>
        <v>75942</v>
      </c>
      <c r="F12" s="5">
        <f t="shared" si="0"/>
        <v>-3.143176977389441</v>
      </c>
      <c r="G12" s="5">
        <f t="shared" si="1"/>
        <v>3.4724696514985864</v>
      </c>
      <c r="H12" s="1"/>
    </row>
    <row r="13" spans="2:8" ht="15">
      <c r="B13" s="3" t="s">
        <v>13</v>
      </c>
      <c r="C13" s="4">
        <v>31127</v>
      </c>
      <c r="D13" s="4">
        <v>35139</v>
      </c>
      <c r="E13" s="4">
        <f t="shared" si="2"/>
        <v>66266</v>
      </c>
      <c r="F13" s="5">
        <f t="shared" si="0"/>
        <v>-2.7116119224855497</v>
      </c>
      <c r="G13" s="5">
        <f t="shared" si="1"/>
        <v>3.0611151522543047</v>
      </c>
      <c r="H13" s="1"/>
    </row>
    <row r="14" spans="2:8" ht="15">
      <c r="B14" s="3" t="s">
        <v>14</v>
      </c>
      <c r="C14" s="4">
        <v>29830</v>
      </c>
      <c r="D14" s="4">
        <v>32990</v>
      </c>
      <c r="E14" s="4">
        <f t="shared" si="2"/>
        <v>62820</v>
      </c>
      <c r="F14" s="5">
        <f t="shared" si="0"/>
        <v>-2.59862446261265</v>
      </c>
      <c r="G14" s="5">
        <f t="shared" si="1"/>
        <v>2.873906169010772</v>
      </c>
      <c r="H14" s="1"/>
    </row>
    <row r="15" spans="2:8" ht="15">
      <c r="B15" s="3" t="s">
        <v>15</v>
      </c>
      <c r="C15" s="4">
        <v>25371</v>
      </c>
      <c r="D15" s="4">
        <v>27882</v>
      </c>
      <c r="E15" s="4">
        <f t="shared" si="2"/>
        <v>53253</v>
      </c>
      <c r="F15" s="5">
        <f t="shared" si="0"/>
        <v>-2.210181067413528</v>
      </c>
      <c r="G15" s="5">
        <f t="shared" si="1"/>
        <v>2.4289254866431746</v>
      </c>
      <c r="H15" s="1"/>
    </row>
    <row r="16" spans="2:8" ht="15">
      <c r="B16" s="3" t="s">
        <v>16</v>
      </c>
      <c r="C16" s="4">
        <v>20453</v>
      </c>
      <c r="D16" s="4">
        <v>22581</v>
      </c>
      <c r="E16" s="4">
        <f t="shared" si="2"/>
        <v>43034</v>
      </c>
      <c r="F16" s="5">
        <f t="shared" si="0"/>
        <v>-1.7817521332154385</v>
      </c>
      <c r="G16" s="5">
        <f t="shared" si="1"/>
        <v>1.9671317127139205</v>
      </c>
      <c r="H16" s="1"/>
    </row>
    <row r="17" spans="2:8" ht="15">
      <c r="B17" s="3" t="s">
        <v>17</v>
      </c>
      <c r="C17" s="4">
        <v>16925</v>
      </c>
      <c r="D17" s="4">
        <v>18063</v>
      </c>
      <c r="E17" s="4">
        <f t="shared" si="2"/>
        <v>34988</v>
      </c>
      <c r="F17" s="5">
        <f t="shared" si="0"/>
        <v>-1.4744123040469024</v>
      </c>
      <c r="G17" s="5">
        <f t="shared" si="1"/>
        <v>1.5735485641358462</v>
      </c>
      <c r="H17" s="1"/>
    </row>
    <row r="18" spans="2:8" ht="15">
      <c r="B18" s="3" t="s">
        <v>18</v>
      </c>
      <c r="C18" s="4">
        <v>13848</v>
      </c>
      <c r="D18" s="4">
        <v>15039</v>
      </c>
      <c r="E18" s="4">
        <f t="shared" si="2"/>
        <v>28887</v>
      </c>
      <c r="F18" s="5">
        <f t="shared" si="0"/>
        <v>-1.2063610981649338</v>
      </c>
      <c r="G18" s="5">
        <f t="shared" si="1"/>
        <v>1.3101144248485297</v>
      </c>
      <c r="H18" s="1"/>
    </row>
    <row r="19" spans="2:8" ht="15">
      <c r="B19" s="3" t="s">
        <v>19</v>
      </c>
      <c r="C19" s="4">
        <v>10330</v>
      </c>
      <c r="D19" s="4">
        <v>11614</v>
      </c>
      <c r="E19" s="4">
        <f t="shared" si="2"/>
        <v>21944</v>
      </c>
      <c r="F19" s="5">
        <f t="shared" si="0"/>
        <v>-0.8998924136368982</v>
      </c>
      <c r="G19" s="5">
        <f t="shared" si="1"/>
        <v>1.0117473854771477</v>
      </c>
      <c r="H19" s="1"/>
    </row>
    <row r="20" spans="2:8" ht="15">
      <c r="B20" s="3" t="s">
        <v>20</v>
      </c>
      <c r="C20" s="4">
        <v>14190</v>
      </c>
      <c r="D20" s="4">
        <v>19323</v>
      </c>
      <c r="E20" s="4">
        <f t="shared" si="2"/>
        <v>33513</v>
      </c>
      <c r="F20" s="5">
        <f t="shared" si="0"/>
        <v>-1.236154244870047</v>
      </c>
      <c r="G20" s="5">
        <f t="shared" si="1"/>
        <v>1.6833127888388948</v>
      </c>
      <c r="H20" s="1"/>
    </row>
    <row r="21" spans="2:8" ht="15">
      <c r="B21" s="6" t="s">
        <v>21</v>
      </c>
      <c r="C21" s="7">
        <f>SUM(C4:C20)</f>
        <v>553969</v>
      </c>
      <c r="D21" s="7">
        <f>SUM(D4:D20)</f>
        <v>593946</v>
      </c>
      <c r="E21" s="7">
        <f t="shared" si="2"/>
        <v>1147915</v>
      </c>
      <c r="F21" s="8">
        <f t="shared" si="0"/>
        <v>-48.2587125353358</v>
      </c>
      <c r="G21" s="8">
        <f t="shared" si="1"/>
        <v>51.7412874646642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5411</v>
      </c>
      <c r="D4" s="4">
        <v>5152</v>
      </c>
      <c r="E4" s="4">
        <f>SUM(C4:D4)</f>
        <v>10563</v>
      </c>
      <c r="F4" s="5">
        <f aca="true" t="shared" si="0" ref="F4:F21">(C4*100/$E$21)*-1</f>
        <v>-1.9840207678684703</v>
      </c>
      <c r="G4" s="5">
        <f aca="true" t="shared" si="1" ref="G4:G21">D4*100/$E$21</f>
        <v>1.8890547026535498</v>
      </c>
      <c r="H4" s="1"/>
    </row>
    <row r="5" spans="2:8" ht="15">
      <c r="B5" s="3" t="s">
        <v>5</v>
      </c>
      <c r="C5" s="4">
        <v>5542</v>
      </c>
      <c r="D5" s="4">
        <v>5273</v>
      </c>
      <c r="E5" s="4">
        <f aca="true" t="shared" si="2" ref="E5:E21">SUM(C5:D5)</f>
        <v>10815</v>
      </c>
      <c r="F5" s="5">
        <f t="shared" si="0"/>
        <v>-2.032053796992619</v>
      </c>
      <c r="G5" s="5">
        <f t="shared" si="1"/>
        <v>1.9334210883331073</v>
      </c>
      <c r="H5" s="1"/>
    </row>
    <row r="6" spans="2:8" ht="15">
      <c r="B6" s="3" t="s">
        <v>6</v>
      </c>
      <c r="C6" s="4">
        <v>6236</v>
      </c>
      <c r="D6" s="4">
        <v>5945</v>
      </c>
      <c r="E6" s="4">
        <f t="shared" si="2"/>
        <v>12181</v>
      </c>
      <c r="F6" s="5">
        <f t="shared" si="0"/>
        <v>-2.2865188520472706</v>
      </c>
      <c r="G6" s="5">
        <f t="shared" si="1"/>
        <v>2.179819527809657</v>
      </c>
      <c r="H6" s="1"/>
    </row>
    <row r="7" spans="2:8" ht="15">
      <c r="B7" s="3" t="s">
        <v>7</v>
      </c>
      <c r="C7" s="4">
        <v>7459</v>
      </c>
      <c r="D7" s="4">
        <v>6927</v>
      </c>
      <c r="E7" s="4">
        <f t="shared" si="2"/>
        <v>14386</v>
      </c>
      <c r="F7" s="5">
        <f t="shared" si="0"/>
        <v>-2.734949345320813</v>
      </c>
      <c r="G7" s="5">
        <f t="shared" si="1"/>
        <v>2.539883914068544</v>
      </c>
      <c r="H7" s="1"/>
    </row>
    <row r="8" spans="2:8" ht="15">
      <c r="B8" s="3" t="s">
        <v>8</v>
      </c>
      <c r="C8" s="4">
        <v>12512</v>
      </c>
      <c r="D8" s="4">
        <v>10737</v>
      </c>
      <c r="E8" s="4">
        <f t="shared" si="2"/>
        <v>23249</v>
      </c>
      <c r="F8" s="5">
        <f t="shared" si="0"/>
        <v>-4.5877042778729065</v>
      </c>
      <c r="G8" s="5">
        <f t="shared" si="1"/>
        <v>3.9368750664579126</v>
      </c>
      <c r="H8" s="1"/>
    </row>
    <row r="9" spans="2:8" ht="15">
      <c r="B9" s="3" t="s">
        <v>9</v>
      </c>
      <c r="C9" s="4">
        <v>14355</v>
      </c>
      <c r="D9" s="4">
        <v>12842</v>
      </c>
      <c r="E9" s="4">
        <f t="shared" si="2"/>
        <v>27197</v>
      </c>
      <c r="F9" s="5">
        <f t="shared" si="0"/>
        <v>-5.263466664711124</v>
      </c>
      <c r="G9" s="5">
        <f t="shared" si="1"/>
        <v>4.708703511544427</v>
      </c>
      <c r="H9" s="1"/>
    </row>
    <row r="10" spans="2:8" ht="15">
      <c r="B10" s="3" t="s">
        <v>10</v>
      </c>
      <c r="C10" s="4">
        <v>14699</v>
      </c>
      <c r="D10" s="4">
        <v>13261</v>
      </c>
      <c r="E10" s="4">
        <f t="shared" si="2"/>
        <v>27960</v>
      </c>
      <c r="F10" s="5">
        <f t="shared" si="0"/>
        <v>-5.389599199205072</v>
      </c>
      <c r="G10" s="5">
        <f t="shared" si="1"/>
        <v>4.862335871872811</v>
      </c>
      <c r="H10" s="1"/>
    </row>
    <row r="11" spans="2:8" ht="15">
      <c r="B11" s="3" t="s">
        <v>11</v>
      </c>
      <c r="C11" s="4">
        <v>13847</v>
      </c>
      <c r="D11" s="4">
        <v>13258</v>
      </c>
      <c r="E11" s="4">
        <f t="shared" si="2"/>
        <v>27105</v>
      </c>
      <c r="F11" s="5">
        <f t="shared" si="0"/>
        <v>-5.0772011777258745</v>
      </c>
      <c r="G11" s="5">
        <f t="shared" si="1"/>
        <v>4.861235878839434</v>
      </c>
      <c r="H11" s="1"/>
    </row>
    <row r="12" spans="2:8" ht="15">
      <c r="B12" s="3" t="s">
        <v>12</v>
      </c>
      <c r="C12" s="4">
        <v>12618</v>
      </c>
      <c r="D12" s="4">
        <v>12014</v>
      </c>
      <c r="E12" s="4">
        <f t="shared" si="2"/>
        <v>24632</v>
      </c>
      <c r="F12" s="5">
        <f t="shared" si="0"/>
        <v>-4.626570698385577</v>
      </c>
      <c r="G12" s="5">
        <f t="shared" si="1"/>
        <v>4.405105434332249</v>
      </c>
      <c r="H12" s="1"/>
    </row>
    <row r="13" spans="2:8" ht="15">
      <c r="B13" s="3" t="s">
        <v>13</v>
      </c>
      <c r="C13" s="4">
        <v>10179</v>
      </c>
      <c r="D13" s="4">
        <v>9768</v>
      </c>
      <c r="E13" s="4">
        <f t="shared" si="2"/>
        <v>19947</v>
      </c>
      <c r="F13" s="5">
        <f t="shared" si="0"/>
        <v>-3.732276362249706</v>
      </c>
      <c r="G13" s="5">
        <f t="shared" si="1"/>
        <v>3.581577316676994</v>
      </c>
      <c r="H13" s="1"/>
    </row>
    <row r="14" spans="2:8" ht="15">
      <c r="B14" s="3" t="s">
        <v>14</v>
      </c>
      <c r="C14" s="4">
        <v>8962</v>
      </c>
      <c r="D14" s="4">
        <v>9164</v>
      </c>
      <c r="E14" s="4">
        <f t="shared" si="2"/>
        <v>18126</v>
      </c>
      <c r="F14" s="5">
        <f t="shared" si="0"/>
        <v>-3.286045855042918</v>
      </c>
      <c r="G14" s="5">
        <f t="shared" si="1"/>
        <v>3.3601120526236667</v>
      </c>
      <c r="H14" s="1"/>
    </row>
    <row r="15" spans="2:8" ht="15">
      <c r="B15" s="3" t="s">
        <v>15</v>
      </c>
      <c r="C15" s="4">
        <v>7459</v>
      </c>
      <c r="D15" s="4">
        <v>7969</v>
      </c>
      <c r="E15" s="4">
        <f t="shared" si="2"/>
        <v>15428</v>
      </c>
      <c r="F15" s="5">
        <f t="shared" si="0"/>
        <v>-2.734949345320813</v>
      </c>
      <c r="G15" s="5">
        <f t="shared" si="1"/>
        <v>2.9219481609949804</v>
      </c>
      <c r="H15" s="1"/>
    </row>
    <row r="16" spans="2:8" ht="15">
      <c r="B16" s="3" t="s">
        <v>16</v>
      </c>
      <c r="C16" s="4">
        <v>5665</v>
      </c>
      <c r="D16" s="4">
        <v>6522</v>
      </c>
      <c r="E16" s="4">
        <f t="shared" si="2"/>
        <v>12187</v>
      </c>
      <c r="F16" s="5">
        <f t="shared" si="0"/>
        <v>-2.077153511361095</v>
      </c>
      <c r="G16" s="5">
        <f t="shared" si="1"/>
        <v>2.3913848545625878</v>
      </c>
      <c r="H16" s="1"/>
    </row>
    <row r="17" spans="2:8" ht="15">
      <c r="B17" s="3" t="s">
        <v>17</v>
      </c>
      <c r="C17" s="4">
        <v>4540</v>
      </c>
      <c r="D17" s="4">
        <v>5206</v>
      </c>
      <c r="E17" s="4">
        <f t="shared" si="2"/>
        <v>9746</v>
      </c>
      <c r="F17" s="5">
        <f t="shared" si="0"/>
        <v>-1.664656123844549</v>
      </c>
      <c r="G17" s="5">
        <f t="shared" si="1"/>
        <v>1.9088545772543442</v>
      </c>
      <c r="H17" s="1"/>
    </row>
    <row r="18" spans="2:8" ht="15">
      <c r="B18" s="3" t="s">
        <v>18</v>
      </c>
      <c r="C18" s="4">
        <v>3287</v>
      </c>
      <c r="D18" s="4">
        <v>4006</v>
      </c>
      <c r="E18" s="4">
        <f t="shared" si="2"/>
        <v>7293</v>
      </c>
      <c r="F18" s="5">
        <f t="shared" si="0"/>
        <v>-1.2052257002372317</v>
      </c>
      <c r="G18" s="5">
        <f t="shared" si="1"/>
        <v>1.468857363903362</v>
      </c>
      <c r="H18" s="1"/>
    </row>
    <row r="19" spans="2:8" ht="15">
      <c r="B19" s="3" t="s">
        <v>19</v>
      </c>
      <c r="C19" s="4">
        <v>2254</v>
      </c>
      <c r="D19" s="4">
        <v>2777</v>
      </c>
      <c r="E19" s="4">
        <f t="shared" si="2"/>
        <v>5031</v>
      </c>
      <c r="F19" s="5">
        <f t="shared" si="0"/>
        <v>-0.8264614324109281</v>
      </c>
      <c r="G19" s="5">
        <f t="shared" si="1"/>
        <v>1.0182268845630644</v>
      </c>
      <c r="H19" s="1"/>
    </row>
    <row r="20" spans="2:8" ht="15">
      <c r="B20" s="3" t="s">
        <v>20</v>
      </c>
      <c r="C20" s="4">
        <v>2857</v>
      </c>
      <c r="D20" s="4">
        <v>4026</v>
      </c>
      <c r="E20" s="4">
        <f t="shared" si="2"/>
        <v>6883</v>
      </c>
      <c r="F20" s="5">
        <f t="shared" si="0"/>
        <v>-1.0475600321197966</v>
      </c>
      <c r="G20" s="5">
        <f t="shared" si="1"/>
        <v>1.476190650792545</v>
      </c>
      <c r="H20" s="1"/>
    </row>
    <row r="21" spans="2:8" ht="15">
      <c r="B21" s="6" t="s">
        <v>21</v>
      </c>
      <c r="C21" s="7">
        <f>SUM(C4:C20)</f>
        <v>137882</v>
      </c>
      <c r="D21" s="7">
        <f>SUM(D4:D20)</f>
        <v>134847</v>
      </c>
      <c r="E21" s="7">
        <f t="shared" si="2"/>
        <v>272729</v>
      </c>
      <c r="F21" s="8">
        <f t="shared" si="0"/>
        <v>-50.556413142716764</v>
      </c>
      <c r="G21" s="8">
        <f t="shared" si="1"/>
        <v>49.443586857283236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276</v>
      </c>
      <c r="D4" s="4">
        <v>276</v>
      </c>
      <c r="E4" s="4">
        <v>750</v>
      </c>
      <c r="F4" s="5">
        <f aca="true" t="shared" si="0" ref="F4:F21">(C4*100/$E$21)*-1</f>
        <v>-0.892712747032377</v>
      </c>
      <c r="G4" s="5">
        <f aca="true" t="shared" si="1" ref="G4:G21">D4*100/$E$21</f>
        <v>0.892712747032377</v>
      </c>
      <c r="H4" s="1"/>
    </row>
    <row r="5" spans="2:8" ht="15">
      <c r="B5" s="3" t="s">
        <v>5</v>
      </c>
      <c r="C5" s="4">
        <v>524</v>
      </c>
      <c r="D5" s="4">
        <v>522</v>
      </c>
      <c r="E5" s="4">
        <v>1257</v>
      </c>
      <c r="F5" s="5">
        <f t="shared" si="0"/>
        <v>-1.6948604327716144</v>
      </c>
      <c r="G5" s="5">
        <f t="shared" si="1"/>
        <v>1.6883914998221043</v>
      </c>
      <c r="H5" s="1"/>
    </row>
    <row r="6" spans="2:8" ht="15">
      <c r="B6" s="3" t="s">
        <v>6</v>
      </c>
      <c r="C6" s="4">
        <v>704</v>
      </c>
      <c r="D6" s="4">
        <v>661</v>
      </c>
      <c r="E6" s="4">
        <v>1056</v>
      </c>
      <c r="F6" s="5">
        <f t="shared" si="0"/>
        <v>-2.2770643982275125</v>
      </c>
      <c r="G6" s="5">
        <f t="shared" si="1"/>
        <v>2.137982339813048</v>
      </c>
      <c r="H6" s="1"/>
    </row>
    <row r="7" spans="2:8" ht="15">
      <c r="B7" s="3" t="s">
        <v>7</v>
      </c>
      <c r="C7" s="4">
        <v>736</v>
      </c>
      <c r="D7" s="4">
        <v>724</v>
      </c>
      <c r="E7" s="4">
        <v>2438</v>
      </c>
      <c r="F7" s="5">
        <f t="shared" si="0"/>
        <v>-2.380567325419672</v>
      </c>
      <c r="G7" s="5">
        <f t="shared" si="1"/>
        <v>2.341753727722612</v>
      </c>
      <c r="H7" s="1"/>
    </row>
    <row r="8" spans="2:8" ht="15">
      <c r="B8" s="3" t="s">
        <v>8</v>
      </c>
      <c r="C8" s="4">
        <v>966</v>
      </c>
      <c r="D8" s="4">
        <v>933</v>
      </c>
      <c r="E8" s="4">
        <v>817</v>
      </c>
      <c r="F8" s="5">
        <f t="shared" si="0"/>
        <v>-3.1244946146133197</v>
      </c>
      <c r="G8" s="5">
        <f t="shared" si="1"/>
        <v>3.0177572209464048</v>
      </c>
      <c r="H8" s="1"/>
    </row>
    <row r="9" spans="2:8" ht="15">
      <c r="B9" s="3" t="s">
        <v>9</v>
      </c>
      <c r="C9" s="4">
        <v>221</v>
      </c>
      <c r="D9" s="4">
        <v>235</v>
      </c>
      <c r="E9" s="4">
        <v>578</v>
      </c>
      <c r="F9" s="5">
        <f t="shared" si="0"/>
        <v>-0.7148170909208527</v>
      </c>
      <c r="G9" s="5">
        <f t="shared" si="1"/>
        <v>0.7600996215674225</v>
      </c>
      <c r="H9" s="1"/>
    </row>
    <row r="10" spans="2:8" ht="15">
      <c r="B10" s="3" t="s">
        <v>10</v>
      </c>
      <c r="C10" s="4">
        <v>302</v>
      </c>
      <c r="D10" s="4">
        <v>408</v>
      </c>
      <c r="E10" s="4">
        <v>1002</v>
      </c>
      <c r="F10" s="5">
        <f t="shared" si="0"/>
        <v>-0.9768088753760067</v>
      </c>
      <c r="G10" s="5">
        <f t="shared" si="1"/>
        <v>1.3196623217000356</v>
      </c>
      <c r="H10" s="1"/>
    </row>
    <row r="11" spans="2:8" ht="15">
      <c r="B11" s="3" t="s">
        <v>11</v>
      </c>
      <c r="C11" s="4">
        <v>478</v>
      </c>
      <c r="D11" s="4">
        <v>753</v>
      </c>
      <c r="E11" s="4">
        <v>1682</v>
      </c>
      <c r="F11" s="5">
        <f t="shared" si="0"/>
        <v>-1.5460749749328848</v>
      </c>
      <c r="G11" s="5">
        <f t="shared" si="1"/>
        <v>2.435553255490507</v>
      </c>
      <c r="H11" s="1"/>
    </row>
    <row r="12" spans="2:8" ht="15">
      <c r="B12" s="3" t="s">
        <v>12</v>
      </c>
      <c r="C12" s="4">
        <v>750</v>
      </c>
      <c r="D12" s="4">
        <v>1135</v>
      </c>
      <c r="E12" s="4">
        <v>2604</v>
      </c>
      <c r="F12" s="5">
        <f t="shared" si="0"/>
        <v>-2.425849856066242</v>
      </c>
      <c r="G12" s="5">
        <f t="shared" si="1"/>
        <v>3.6711194488469125</v>
      </c>
      <c r="H12" s="1"/>
    </row>
    <row r="13" spans="2:8" ht="15">
      <c r="B13" s="3" t="s">
        <v>13</v>
      </c>
      <c r="C13" s="4">
        <v>1033</v>
      </c>
      <c r="D13" s="4">
        <v>1742</v>
      </c>
      <c r="E13" s="4">
        <v>3455</v>
      </c>
      <c r="F13" s="5">
        <f t="shared" si="0"/>
        <v>-3.341203868421904</v>
      </c>
      <c r="G13" s="5">
        <f t="shared" si="1"/>
        <v>5.634440599023191</v>
      </c>
      <c r="H13" s="1"/>
    </row>
    <row r="14" spans="2:8" ht="15">
      <c r="B14" s="3" t="s">
        <v>14</v>
      </c>
      <c r="C14" s="4">
        <v>1460</v>
      </c>
      <c r="D14" s="4">
        <v>2112</v>
      </c>
      <c r="E14" s="4">
        <v>3795</v>
      </c>
      <c r="F14" s="5">
        <f t="shared" si="0"/>
        <v>-4.722321053142284</v>
      </c>
      <c r="G14" s="5">
        <f t="shared" si="1"/>
        <v>6.8311931946825375</v>
      </c>
      <c r="H14" s="1"/>
    </row>
    <row r="15" spans="2:8" ht="15">
      <c r="B15" s="3" t="s">
        <v>15</v>
      </c>
      <c r="C15" s="4">
        <v>1559</v>
      </c>
      <c r="D15" s="4">
        <v>2181</v>
      </c>
      <c r="E15" s="4">
        <v>3318</v>
      </c>
      <c r="F15" s="5">
        <f t="shared" si="0"/>
        <v>-5.042533234143028</v>
      </c>
      <c r="G15" s="5">
        <f t="shared" si="1"/>
        <v>7.054371381440632</v>
      </c>
      <c r="H15" s="1"/>
    </row>
    <row r="16" spans="2:8" ht="15">
      <c r="B16" s="3" t="s">
        <v>16</v>
      </c>
      <c r="C16" s="4">
        <v>1327</v>
      </c>
      <c r="D16" s="4">
        <v>1870</v>
      </c>
      <c r="E16" s="4">
        <v>3199</v>
      </c>
      <c r="F16" s="5">
        <f t="shared" si="0"/>
        <v>-4.292137011999871</v>
      </c>
      <c r="G16" s="5">
        <f t="shared" si="1"/>
        <v>6.0484523077918295</v>
      </c>
      <c r="H16" s="1"/>
    </row>
    <row r="17" spans="2:8" ht="15">
      <c r="B17" s="3" t="s">
        <v>17</v>
      </c>
      <c r="C17" s="4">
        <v>1294</v>
      </c>
      <c r="D17" s="4">
        <v>1684</v>
      </c>
      <c r="E17" s="4">
        <v>2232</v>
      </c>
      <c r="F17" s="5">
        <f t="shared" si="0"/>
        <v>-4.185399618332956</v>
      </c>
      <c r="G17" s="5">
        <f t="shared" si="1"/>
        <v>5.446841543487402</v>
      </c>
      <c r="H17" s="1"/>
    </row>
    <row r="18" spans="2:8" ht="15">
      <c r="B18" s="3" t="s">
        <v>18</v>
      </c>
      <c r="C18" s="4">
        <v>890</v>
      </c>
      <c r="D18" s="4">
        <v>1165</v>
      </c>
      <c r="E18" s="4">
        <v>1331</v>
      </c>
      <c r="F18" s="5">
        <f t="shared" si="0"/>
        <v>-2.8786751625319402</v>
      </c>
      <c r="G18" s="5">
        <f t="shared" si="1"/>
        <v>3.7681534430895622</v>
      </c>
      <c r="H18" s="1"/>
    </row>
    <row r="19" spans="2:8" ht="15">
      <c r="B19" s="3" t="s">
        <v>19</v>
      </c>
      <c r="C19" s="4">
        <v>481</v>
      </c>
      <c r="D19" s="4">
        <v>644</v>
      </c>
      <c r="E19" s="4">
        <v>570</v>
      </c>
      <c r="F19" s="5">
        <f t="shared" si="0"/>
        <v>-1.5557783743571498</v>
      </c>
      <c r="G19" s="5">
        <f t="shared" si="1"/>
        <v>2.082996409742213</v>
      </c>
      <c r="H19" s="1"/>
    </row>
    <row r="20" spans="2:8" ht="15">
      <c r="B20" s="3" t="s">
        <v>20</v>
      </c>
      <c r="C20" s="4">
        <v>330</v>
      </c>
      <c r="D20" s="4">
        <v>541</v>
      </c>
      <c r="E20" s="4">
        <v>561</v>
      </c>
      <c r="F20" s="5">
        <f t="shared" si="0"/>
        <v>-1.0673739366691464</v>
      </c>
      <c r="G20" s="5">
        <f t="shared" si="1"/>
        <v>1.7498463628424492</v>
      </c>
      <c r="H20" s="1"/>
    </row>
    <row r="21" spans="2:8" ht="15">
      <c r="B21" s="6" t="s">
        <v>21</v>
      </c>
      <c r="C21" s="7">
        <f>SUM(C4:C20)</f>
        <v>13331</v>
      </c>
      <c r="D21" s="7">
        <f>SUM(D4:D20)</f>
        <v>17586</v>
      </c>
      <c r="E21" s="7">
        <f>SUM(C21:D21)</f>
        <v>30917</v>
      </c>
      <c r="F21" s="8">
        <f t="shared" si="0"/>
        <v>-43.11867257495876</v>
      </c>
      <c r="G21" s="8">
        <f t="shared" si="1"/>
        <v>56.88132742504124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2013-10-17T01:41:50Z</dcterms:created>
  <dcterms:modified xsi:type="dcterms:W3CDTF">2021-04-05T22:56:27Z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