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codeName="ThisWorkbook"/>
  <bookViews>
    <workbookView xWindow="65416" yWindow="65416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<sst xmlns="http://schemas.openxmlformats.org/spreadsheetml/2006/main" count="76" uniqueCount="28">
  <si>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</si>
  <si>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</si>
  <si>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</si>
  <si>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</si>
  <si>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</si>
  <si>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</si>
  <si>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</si>
  <si>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</si>
  <si>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</si>
  <si>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</si>
  <si>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</si>
  <si>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</si>
  <si>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</si>
  <si>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</si>
  <si>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</si>
  <si>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</si>
  <si>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</si>
  <si>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</si>
  <si>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</si>
  <si>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</si>
  <si>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</si>
  <si>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</si>
  <si>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</si>
  <si>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</si>
  <si>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</si>
  <si>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Abril 2024</t>
  </si>
  <si>
    <t>Piramide Poblacional Regimen Contributivo Departamento de Nariño
Corte: Abril 2024</t>
  </si>
  <si>
    <t>Piramide Poblacional Regimen Excepcion Departamento de Nariño
Corte: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</si>
</sst>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theme="0"/>
      <name val="+mn-cs"/>
      <family val="2"/>
    </font>
    <font>
      <b/>
      <sz val="9"/>
      <color theme="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21" applyFont="1" applyBorder="1" applyAlignment="1">
      <alignment vertical="center" wrapText="1"/>
      <protection/>
    </xf>
    <xf numFmtId="164" fontId="5" fillId="0" borderId="1" xfId="2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2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3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5"/>
          <c:y val="0.107"/>
          <c:w val="0.83"/>
          <c:h val="0.65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65023201"/>
        <c:axId val="48337898"/>
      </c:barChart>
      <c:catAx>
        <c:axId val="65023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b"/>
        <c:majorGridlines/>
        <c:delete val="0"/>
        <c:numFmt formatCode="0.00" sourceLinked="1"/>
        <c:majorTickMark val="none"/>
        <c:minorTickMark val="none"/>
        <c:tickLblPos val="nextTo"/>
        <c:crossAx val="65023201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5"/>
          <c:y val="0.107"/>
          <c:w val="0.83"/>
          <c:h val="0.65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2387899"/>
        <c:axId val="23055636"/>
      </c:barChart>
      <c:catAx>
        <c:axId val="323878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b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32387899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6350" cap="flat" cmpd="sng">
            <a:solidFill>
              <a:schemeClr val="bg1"/>
            </a:solidFill>
            <a:prstDash val="solid"/>
            <a:round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solidFill>
          <a:schemeClr val="tx1">
            <a:tint val="95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tx1"/>
    </a:soli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5"/>
          <c:y val="0.107"/>
          <c:w val="0.83"/>
          <c:h val="0.65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6174133"/>
        <c:axId val="55567198"/>
      </c:barChart>
      <c:catAx>
        <c:axId val="61741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b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6174133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6350" cap="flat" cmpd="sng">
            <a:solidFill>
              <a:schemeClr val="bg1"/>
            </a:solidFill>
            <a:prstDash val="solid"/>
            <a:round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solidFill>
          <a:schemeClr val="tx1">
            <a:tint val="95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tx1"/>
    </a:soli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8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8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 macro="">
      <xdr:nvGraphicFramePr>
        <xdr:cNvPr id="2" name="Gráfico 1"/>
        <xdr:cNvGraphicFramePr/>
      </xdr:nvGraphicFramePr>
      <xdr:xfrm>
        <a:off x="5048250" y="76200"/>
        <a:ext cx="6115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macro="" textlink="A1">
      <xdr:nvSpPr>
        <xdr:cNvPr id="3" name="1 CuadroTexto"/>
        <xdr:cNvSpPr txBox="1"/>
      </xdr:nvSpPr>
      <xdr:spPr>
        <a:xfrm>
          <a:off x="5895975" y="95250"/>
          <a:ext cx="5076825" cy="314325"/>
        </a:xfrm>
        <a:prstGeom prst="rect">
          <a:avLst/>
        </a:prstGeom>
        <a:ln>
          <a:noFill/>
        </a:ln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D981DD7E-D030-41DA-8871-43D28B4000A5}" type="TxLink">
            <a:rPr lang="en-US" sz="900" b="1" i="0" u="none" strike="noStrike">
              <a:solidFill>
                <a:schemeClr val="bg1"/>
              </a:solidFill>
              <a:latin typeface="Century Gothic" panose="020B0502020202020204" pitchFamily="34" charset="0"/>
            </a:rPr>
            <a:pPr algn="ctr"/>
            <a:t>Piramide Poblacional Regimen Subsidiado Departamento de Nariño
Corte: Abril 2024</a:t>
          </a:fld>
          <a:endParaRPr lang="he-IL" sz="9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 macro="">
      <xdr:nvGraphicFramePr>
        <xdr:cNvPr id="2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macro="" textlink="A1">
      <xdr:nvSpPr>
        <xdr:cNvPr id="3" name="1 CuadroTexto"/>
        <xdr:cNvSpPr txBox="1"/>
      </xdr:nvSpPr>
      <xdr:spPr>
        <a:xfrm>
          <a:off x="5915025" y="95250"/>
          <a:ext cx="5076825" cy="314325"/>
        </a:xfrm>
        <a:prstGeom prst="rect">
          <a:avLst/>
        </a:prstGeom>
        <a:ln>
          <a:noFill/>
        </a:ln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D981DD7E-D030-41DA-8871-43D28B4000A5}" type="TxLink">
            <a:rPr lang="en-US" sz="900" b="1" i="0" u="none" strike="noStrike">
              <a:solidFill>
                <a:schemeClr val="bg1"/>
              </a:solidFill>
              <a:latin typeface="Century Gothic" panose="020B0502020202020204" pitchFamily="34" charset="0"/>
            </a:rPr>
            <a:pPr algn="ctr"/>
            <a:t>Piramide Poblacional Regimen Contributivo Departamento de Nariño
Corte: Abril 2024</a:t>
          </a:fld>
          <a:endParaRPr lang="he-IL" sz="9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 macro="">
      <xdr:nvGraphicFramePr>
        <xdr:cNvPr id="2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macro="" textlink="A1">
      <xdr:nvSpPr>
        <xdr:cNvPr id="3" name="1 CuadroTexto"/>
        <xdr:cNvSpPr txBox="1"/>
      </xdr:nvSpPr>
      <xdr:spPr>
        <a:xfrm>
          <a:off x="5924550" y="104775"/>
          <a:ext cx="5076825" cy="314325"/>
        </a:xfrm>
        <a:prstGeom prst="rect">
          <a:avLst/>
        </a:prstGeom>
        <a:ln>
          <a:noFill/>
        </a:ln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D981DD7E-D030-41DA-8871-43D28B4000A5}" type="TxLink">
            <a:rPr lang="en-US" sz="900" b="1" i="0" u="none" strike="noStrike">
              <a:solidFill>
                <a:schemeClr val="bg1"/>
              </a:solidFill>
              <a:latin typeface="Century Gothic" panose="020B0502020202020204" pitchFamily="34" charset="0"/>
            </a:rPr>
            <a:pPr algn="ctr"/>
            <a:t>Piramide Poblacional Regimen Excepcion Departamento de Nariño
Corte: Abril 2024</a:t>
          </a:fld>
          <a:endParaRPr lang="he-IL" sz="9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98" zoomScaleNormal="98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25.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32548</v>
      </c>
      <c r="D4" s="4">
        <v>31835</v>
      </c>
      <c r="E4" s="4">
        <f>SUM(C4:D4)</f>
        <v>64383</v>
      </c>
      <c r="F4" s="5">
        <f aca="true" t="shared" si="0" ref="F4:F21">(C4*100/$E$21)*-1</f>
        <v>-2.7645158742225115</v>
      </c>
      <c r="G4" s="5">
        <f aca="true" t="shared" si="1" ref="G4:G21">D4*100/$E$21</f>
        <v>2.703956091184517</v>
      </c>
      <c r="H4" s="1"/>
    </row>
    <row r="5" spans="2:8" ht="15">
      <c r="B5" s="3" t="s">
        <v>5</v>
      </c>
      <c r="C5" s="4">
        <v>42421</v>
      </c>
      <c r="D5" s="4">
        <v>40333</v>
      </c>
      <c r="E5" s="4">
        <f aca="true" t="shared" si="2" ref="E5:E21">SUM(C5:D5)</f>
        <v>82754</v>
      </c>
      <c r="F5" s="5">
        <f t="shared" si="0"/>
        <v>-3.603094749305431</v>
      </c>
      <c r="G5" s="5">
        <f t="shared" si="1"/>
        <v>3.425747165878597</v>
      </c>
      <c r="H5" s="1"/>
    </row>
    <row r="6" spans="2:8" ht="15">
      <c r="B6" s="3" t="s">
        <v>6</v>
      </c>
      <c r="C6" s="4">
        <v>46891</v>
      </c>
      <c r="D6" s="4">
        <v>45176</v>
      </c>
      <c r="E6" s="4">
        <f t="shared" si="2"/>
        <v>92067</v>
      </c>
      <c r="F6" s="5">
        <f t="shared" si="0"/>
        <v>-3.9827612712967864</v>
      </c>
      <c r="G6" s="5">
        <f t="shared" si="1"/>
        <v>3.837095032993615</v>
      </c>
      <c r="H6" s="1"/>
    </row>
    <row r="7" spans="2:8" ht="15">
      <c r="B7" s="3" t="s">
        <v>7</v>
      </c>
      <c r="C7" s="4">
        <v>53196</v>
      </c>
      <c r="D7" s="4">
        <v>51915</v>
      </c>
      <c r="E7" s="4">
        <f t="shared" si="2"/>
        <v>105111</v>
      </c>
      <c r="F7" s="5">
        <f t="shared" si="0"/>
        <v>-4.518286421443429</v>
      </c>
      <c r="G7" s="5">
        <f t="shared" si="1"/>
        <v>4.409482659772081</v>
      </c>
      <c r="H7" s="1"/>
    </row>
    <row r="8" spans="2:8" ht="15">
      <c r="B8" s="3" t="s">
        <v>8</v>
      </c>
      <c r="C8" s="4">
        <v>48646</v>
      </c>
      <c r="D8" s="4">
        <v>52120</v>
      </c>
      <c r="E8" s="4">
        <f t="shared" si="2"/>
        <v>100766</v>
      </c>
      <c r="F8" s="5">
        <f t="shared" si="0"/>
        <v>-4.131824972883996</v>
      </c>
      <c r="G8" s="5">
        <f t="shared" si="1"/>
        <v>4.426894659102781</v>
      </c>
      <c r="H8" s="1"/>
    </row>
    <row r="9" spans="2:8" ht="15">
      <c r="B9" s="3" t="s">
        <v>9</v>
      </c>
      <c r="C9" s="4">
        <v>46700</v>
      </c>
      <c r="D9" s="4">
        <v>49532</v>
      </c>
      <c r="E9" s="4">
        <f t="shared" si="2"/>
        <v>96232</v>
      </c>
      <c r="F9" s="5">
        <f t="shared" si="0"/>
        <v>-3.9665383841155</v>
      </c>
      <c r="G9" s="5">
        <f t="shared" si="1"/>
        <v>4.20707878462546</v>
      </c>
      <c r="H9" s="1"/>
    </row>
    <row r="10" spans="2:8" ht="15">
      <c r="B10" s="3" t="s">
        <v>10</v>
      </c>
      <c r="C10" s="4">
        <v>42001</v>
      </c>
      <c r="D10" s="4">
        <v>45498</v>
      </c>
      <c r="E10" s="4">
        <f t="shared" si="2"/>
        <v>87499</v>
      </c>
      <c r="F10" s="5">
        <f t="shared" si="0"/>
        <v>-3.567421384823022</v>
      </c>
      <c r="G10" s="5">
        <f t="shared" si="1"/>
        <v>3.864444612430129</v>
      </c>
      <c r="H10" s="1"/>
    </row>
    <row r="11" spans="2:8" ht="15">
      <c r="B11" s="3" t="s">
        <v>11</v>
      </c>
      <c r="C11" s="4">
        <v>40324</v>
      </c>
      <c r="D11" s="4">
        <v>43352</v>
      </c>
      <c r="E11" s="4">
        <f t="shared" si="2"/>
        <v>83676</v>
      </c>
      <c r="F11" s="5">
        <f t="shared" si="0"/>
        <v>-3.424982736639688</v>
      </c>
      <c r="G11" s="5">
        <f t="shared" si="1"/>
        <v>3.682170707241438</v>
      </c>
      <c r="H11" s="1"/>
    </row>
    <row r="12" spans="2:8" ht="15">
      <c r="B12" s="3" t="s">
        <v>12</v>
      </c>
      <c r="C12" s="4">
        <v>40033</v>
      </c>
      <c r="D12" s="4">
        <v>43103</v>
      </c>
      <c r="E12" s="4">
        <f t="shared" si="2"/>
        <v>83136</v>
      </c>
      <c r="F12" s="5">
        <f t="shared" si="0"/>
        <v>-3.4002661912483045</v>
      </c>
      <c r="G12" s="5">
        <f t="shared" si="1"/>
        <v>3.6610214982982954</v>
      </c>
      <c r="H12" s="1"/>
    </row>
    <row r="13" spans="2:8" ht="15">
      <c r="B13" s="3" t="s">
        <v>13</v>
      </c>
      <c r="C13" s="4">
        <v>35090</v>
      </c>
      <c r="D13" s="4">
        <v>37963</v>
      </c>
      <c r="E13" s="4">
        <f t="shared" si="2"/>
        <v>73053</v>
      </c>
      <c r="F13" s="5">
        <f t="shared" si="0"/>
        <v>-2.9804246659231883</v>
      </c>
      <c r="G13" s="5">
        <f t="shared" si="1"/>
        <v>3.2244474662992877</v>
      </c>
      <c r="H13" s="1"/>
    </row>
    <row r="14" spans="2:8" ht="15">
      <c r="B14" s="3" t="s">
        <v>14</v>
      </c>
      <c r="C14" s="4">
        <v>31759</v>
      </c>
      <c r="D14" s="4">
        <v>34846</v>
      </c>
      <c r="E14" s="4">
        <f t="shared" si="2"/>
        <v>66605</v>
      </c>
      <c r="F14" s="5">
        <f t="shared" si="0"/>
        <v>-2.697500910944843</v>
      </c>
      <c r="G14" s="5">
        <f t="shared" si="1"/>
        <v>2.959700139890551</v>
      </c>
      <c r="H14" s="1"/>
    </row>
    <row r="15" spans="2:8" ht="15">
      <c r="B15" s="3" t="s">
        <v>15</v>
      </c>
      <c r="C15" s="4">
        <v>28976</v>
      </c>
      <c r="D15" s="4">
        <v>31228</v>
      </c>
      <c r="E15" s="4">
        <f t="shared" si="2"/>
        <v>60204</v>
      </c>
      <c r="F15" s="5">
        <f t="shared" si="0"/>
        <v>-2.4611224029578316</v>
      </c>
      <c r="G15" s="5">
        <f t="shared" si="1"/>
        <v>2.6523995858492255</v>
      </c>
      <c r="H15" s="1"/>
    </row>
    <row r="16" spans="2:8" ht="15">
      <c r="B16" s="3" t="s">
        <v>16</v>
      </c>
      <c r="C16" s="4">
        <v>24132</v>
      </c>
      <c r="D16" s="4">
        <v>26420</v>
      </c>
      <c r="E16" s="4">
        <f t="shared" si="2"/>
        <v>50552</v>
      </c>
      <c r="F16" s="5">
        <f t="shared" si="0"/>
        <v>-2.049689599260712</v>
      </c>
      <c r="G16" s="5">
        <f t="shared" si="1"/>
        <v>2.2440244991077414</v>
      </c>
      <c r="H16" s="1"/>
    </row>
    <row r="17" spans="2:8" ht="15">
      <c r="B17" s="3" t="s">
        <v>17</v>
      </c>
      <c r="C17" s="4">
        <v>18219</v>
      </c>
      <c r="D17" s="4">
        <v>20072</v>
      </c>
      <c r="E17" s="4">
        <f t="shared" si="2"/>
        <v>38291</v>
      </c>
      <c r="F17" s="5">
        <f t="shared" si="0"/>
        <v>-1.5474595892976508</v>
      </c>
      <c r="G17" s="5">
        <f t="shared" si="1"/>
        <v>1.7048470759307564</v>
      </c>
      <c r="H17" s="1"/>
    </row>
    <row r="18" spans="2:8" ht="15">
      <c r="B18" s="3" t="s">
        <v>18</v>
      </c>
      <c r="C18" s="4">
        <v>15383</v>
      </c>
      <c r="D18" s="4">
        <v>16378</v>
      </c>
      <c r="E18" s="4">
        <f t="shared" si="2"/>
        <v>31761</v>
      </c>
      <c r="F18" s="5">
        <f t="shared" si="0"/>
        <v>-1.3065794424592878</v>
      </c>
      <c r="G18" s="5">
        <f t="shared" si="1"/>
        <v>1.3910913416497572</v>
      </c>
      <c r="H18" s="1"/>
    </row>
    <row r="19" spans="2:8" ht="15">
      <c r="B19" s="3" t="s">
        <v>19</v>
      </c>
      <c r="C19" s="4">
        <v>11488</v>
      </c>
      <c r="D19" s="4">
        <v>12832</v>
      </c>
      <c r="E19" s="4">
        <f t="shared" si="2"/>
        <v>24320</v>
      </c>
      <c r="F19" s="5">
        <f t="shared" si="0"/>
        <v>-0.9757514551759928</v>
      </c>
      <c r="G19" s="5">
        <f t="shared" si="1"/>
        <v>1.0899062215197024</v>
      </c>
      <c r="H19" s="1"/>
    </row>
    <row r="20" spans="2:8" ht="25.5">
      <c r="B20" s="3" t="s">
        <v>20</v>
      </c>
      <c r="C20" s="4">
        <v>15907</v>
      </c>
      <c r="D20" s="4">
        <v>21032</v>
      </c>
      <c r="E20" s="4">
        <f t="shared" si="2"/>
        <v>36939</v>
      </c>
      <c r="F20" s="5">
        <f t="shared" si="0"/>
        <v>-1.3510862114801983</v>
      </c>
      <c r="G20" s="5">
        <f t="shared" si="1"/>
        <v>1.7863861947476916</v>
      </c>
      <c r="H20" s="1"/>
    </row>
    <row r="21" spans="2:8" ht="15">
      <c r="B21" s="6" t="s">
        <v>21</v>
      </c>
      <c r="C21" s="7">
        <f>SUM(C4:C20)</f>
        <v>573714</v>
      </c>
      <c r="D21" s="7">
        <f>SUM(D4:D20)</f>
        <v>603635</v>
      </c>
      <c r="E21" s="7">
        <f t="shared" si="2"/>
        <v>1177349</v>
      </c>
      <c r="F21" s="8">
        <f t="shared" si="0"/>
        <v>-48.72930626347837</v>
      </c>
      <c r="G21" s="8">
        <f t="shared" si="1"/>
        <v>51.27069373652163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="98" zoomScaleNormal="98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4602</v>
      </c>
      <c r="D4" s="4">
        <v>4283</v>
      </c>
      <c r="E4" s="4">
        <f>SUM(C4:D4)</f>
        <v>8885</v>
      </c>
      <c r="F4" s="5">
        <f aca="true" t="shared" si="0" ref="F4:F21">(C4*100/$E$21)*-1</f>
        <v>-1.6814521432851526</v>
      </c>
      <c r="G4" s="5">
        <f aca="true" t="shared" si="1" ref="G4:G21">D4*100/$E$21</f>
        <v>1.564897768294287</v>
      </c>
      <c r="H4" s="1"/>
    </row>
    <row r="5" spans="2:8" ht="15">
      <c r="B5" s="3" t="s">
        <v>5</v>
      </c>
      <c r="C5" s="4">
        <v>6227</v>
      </c>
      <c r="D5" s="4">
        <v>5917</v>
      </c>
      <c r="E5" s="4">
        <f aca="true" t="shared" si="2" ref="E5:E21">SUM(C5:D5)</f>
        <v>12144</v>
      </c>
      <c r="F5" s="5">
        <f t="shared" si="0"/>
        <v>-2.27518524472765</v>
      </c>
      <c r="G5" s="5">
        <f t="shared" si="1"/>
        <v>2.161919237683235</v>
      </c>
      <c r="H5" s="1"/>
    </row>
    <row r="6" spans="2:8" ht="15">
      <c r="B6" s="3" t="s">
        <v>6</v>
      </c>
      <c r="C6" s="4">
        <v>5993</v>
      </c>
      <c r="D6" s="4">
        <v>5590</v>
      </c>
      <c r="E6" s="4">
        <f t="shared" si="2"/>
        <v>11583</v>
      </c>
      <c r="F6" s="5">
        <f t="shared" si="0"/>
        <v>-2.1896876781199306</v>
      </c>
      <c r="G6" s="5">
        <f t="shared" si="1"/>
        <v>2.0424418689621913</v>
      </c>
      <c r="H6" s="1"/>
    </row>
    <row r="7" spans="2:8" ht="15">
      <c r="B7" s="3" t="s">
        <v>7</v>
      </c>
      <c r="C7" s="4">
        <v>6801</v>
      </c>
      <c r="D7" s="4">
        <v>6408</v>
      </c>
      <c r="E7" s="4">
        <f t="shared" si="2"/>
        <v>13209</v>
      </c>
      <c r="F7" s="5">
        <f t="shared" si="0"/>
        <v>-2.484910044867954</v>
      </c>
      <c r="G7" s="5">
        <f t="shared" si="1"/>
        <v>2.3413179778729374</v>
      </c>
      <c r="H7" s="1"/>
    </row>
    <row r="8" spans="2:8" ht="15">
      <c r="B8" s="3" t="s">
        <v>8</v>
      </c>
      <c r="C8" s="4">
        <v>10522</v>
      </c>
      <c r="D8" s="4">
        <v>9468</v>
      </c>
      <c r="E8" s="4">
        <f t="shared" si="2"/>
        <v>19990</v>
      </c>
      <c r="F8" s="5">
        <f t="shared" si="0"/>
        <v>-3.8444675036172047</v>
      </c>
      <c r="G8" s="5">
        <f t="shared" si="1"/>
        <v>3.4593630796661943</v>
      </c>
      <c r="H8" s="1"/>
    </row>
    <row r="9" spans="2:8" ht="15">
      <c r="B9" s="3" t="s">
        <v>9</v>
      </c>
      <c r="C9" s="4">
        <v>13086</v>
      </c>
      <c r="D9" s="4">
        <v>13277</v>
      </c>
      <c r="E9" s="4">
        <f t="shared" si="2"/>
        <v>26363</v>
      </c>
      <c r="F9" s="5">
        <f t="shared" si="0"/>
        <v>-4.781286994139397</v>
      </c>
      <c r="G9" s="5">
        <f t="shared" si="1"/>
        <v>4.8510734694474085</v>
      </c>
      <c r="H9" s="1"/>
    </row>
    <row r="10" spans="2:8" ht="15">
      <c r="B10" s="3" t="s">
        <v>10</v>
      </c>
      <c r="C10" s="4">
        <v>14073</v>
      </c>
      <c r="D10" s="4">
        <v>14340</v>
      </c>
      <c r="E10" s="4">
        <f t="shared" si="2"/>
        <v>28413</v>
      </c>
      <c r="F10" s="5">
        <f t="shared" si="0"/>
        <v>-5.141911345600164</v>
      </c>
      <c r="G10" s="5">
        <f t="shared" si="1"/>
        <v>5.2394662613448695</v>
      </c>
      <c r="H10" s="1"/>
    </row>
    <row r="11" spans="2:8" ht="15">
      <c r="B11" s="3" t="s">
        <v>11</v>
      </c>
      <c r="C11" s="4">
        <v>13171</v>
      </c>
      <c r="D11" s="4">
        <v>13329</v>
      </c>
      <c r="E11" s="4">
        <f t="shared" si="2"/>
        <v>26500</v>
      </c>
      <c r="F11" s="5">
        <f t="shared" si="0"/>
        <v>-4.812343802522544</v>
      </c>
      <c r="G11" s="5">
        <f t="shared" si="1"/>
        <v>4.870072928693568</v>
      </c>
      <c r="H11" s="1"/>
    </row>
    <row r="12" spans="2:8" ht="15">
      <c r="B12" s="3" t="s">
        <v>12</v>
      </c>
      <c r="C12" s="4">
        <v>12571</v>
      </c>
      <c r="D12" s="4">
        <v>12826</v>
      </c>
      <c r="E12" s="4">
        <f t="shared" si="2"/>
        <v>25397</v>
      </c>
      <c r="F12" s="5">
        <f t="shared" si="0"/>
        <v>-4.59311927275916</v>
      </c>
      <c r="G12" s="5">
        <f t="shared" si="1"/>
        <v>4.686289697908598</v>
      </c>
      <c r="H12" s="1"/>
    </row>
    <row r="13" spans="2:8" ht="15">
      <c r="B13" s="3" t="s">
        <v>13</v>
      </c>
      <c r="C13" s="4">
        <v>10427</v>
      </c>
      <c r="D13" s="4">
        <v>10633</v>
      </c>
      <c r="E13" s="4">
        <f t="shared" si="2"/>
        <v>21060</v>
      </c>
      <c r="F13" s="5">
        <f t="shared" si="0"/>
        <v>-3.8097569530713358</v>
      </c>
      <c r="G13" s="5">
        <f t="shared" si="1"/>
        <v>3.8850240416234305</v>
      </c>
      <c r="H13" s="1"/>
    </row>
    <row r="14" spans="2:8" ht="15">
      <c r="B14" s="3" t="s">
        <v>14</v>
      </c>
      <c r="C14" s="4">
        <v>8768</v>
      </c>
      <c r="D14" s="4">
        <v>9018</v>
      </c>
      <c r="E14" s="4">
        <f t="shared" si="2"/>
        <v>17786</v>
      </c>
      <c r="F14" s="5">
        <f t="shared" si="0"/>
        <v>-3.20360112827558</v>
      </c>
      <c r="G14" s="5">
        <f t="shared" si="1"/>
        <v>3.2949446823436563</v>
      </c>
      <c r="H14" s="1"/>
    </row>
    <row r="15" spans="2:8" ht="15">
      <c r="B15" s="3" t="s">
        <v>15</v>
      </c>
      <c r="C15" s="4">
        <v>7627</v>
      </c>
      <c r="D15" s="4">
        <v>8502</v>
      </c>
      <c r="E15" s="4">
        <f t="shared" si="2"/>
        <v>16129</v>
      </c>
      <c r="F15" s="5">
        <f t="shared" si="0"/>
        <v>-2.7867091475088785</v>
      </c>
      <c r="G15" s="5">
        <f t="shared" si="1"/>
        <v>3.1064115867471465</v>
      </c>
      <c r="H15" s="1"/>
    </row>
    <row r="16" spans="2:8" ht="15">
      <c r="B16" s="3" t="s">
        <v>16</v>
      </c>
      <c r="C16" s="4">
        <v>6381</v>
      </c>
      <c r="D16" s="4">
        <v>7272</v>
      </c>
      <c r="E16" s="4">
        <f t="shared" si="2"/>
        <v>13653</v>
      </c>
      <c r="F16" s="5">
        <f t="shared" si="0"/>
        <v>-2.331452874033585</v>
      </c>
      <c r="G16" s="5">
        <f t="shared" si="1"/>
        <v>2.65700130073221</v>
      </c>
      <c r="H16" s="1"/>
    </row>
    <row r="17" spans="2:8" ht="15">
      <c r="B17" s="3" t="s">
        <v>17</v>
      </c>
      <c r="C17" s="4">
        <v>4991</v>
      </c>
      <c r="D17" s="4">
        <v>5811</v>
      </c>
      <c r="E17" s="4">
        <f t="shared" si="2"/>
        <v>10802</v>
      </c>
      <c r="F17" s="5">
        <f t="shared" si="0"/>
        <v>-1.8235827134150797</v>
      </c>
      <c r="G17" s="5">
        <f t="shared" si="1"/>
        <v>2.123189570758371</v>
      </c>
      <c r="H17" s="1"/>
    </row>
    <row r="18" spans="2:8" ht="15">
      <c r="B18" s="3" t="s">
        <v>18</v>
      </c>
      <c r="C18" s="4">
        <v>3694</v>
      </c>
      <c r="D18" s="4">
        <v>4515</v>
      </c>
      <c r="E18" s="4">
        <f t="shared" si="2"/>
        <v>8209</v>
      </c>
      <c r="F18" s="5">
        <f t="shared" si="0"/>
        <v>-1.3496923549098987</v>
      </c>
      <c r="G18" s="5">
        <f t="shared" si="1"/>
        <v>1.6496645864694621</v>
      </c>
      <c r="H18" s="1"/>
    </row>
    <row r="19" spans="2:8" ht="15">
      <c r="B19" s="3" t="s">
        <v>19</v>
      </c>
      <c r="C19" s="4">
        <v>2589</v>
      </c>
      <c r="D19" s="4">
        <v>3265</v>
      </c>
      <c r="E19" s="4">
        <f t="shared" si="2"/>
        <v>5854</v>
      </c>
      <c r="F19" s="5">
        <f t="shared" si="0"/>
        <v>-0.9459538459290004</v>
      </c>
      <c r="G19" s="5">
        <f t="shared" si="1"/>
        <v>1.1929468161290795</v>
      </c>
      <c r="H19" s="1"/>
    </row>
    <row r="20" spans="2:8" ht="15">
      <c r="B20" s="3" t="s">
        <v>20</v>
      </c>
      <c r="C20" s="4">
        <v>3161</v>
      </c>
      <c r="D20" s="4">
        <v>4554</v>
      </c>
      <c r="E20" s="4">
        <f t="shared" si="2"/>
        <v>7715</v>
      </c>
      <c r="F20" s="5">
        <f t="shared" si="0"/>
        <v>-1.1549478976367595</v>
      </c>
      <c r="G20" s="5">
        <f t="shared" si="1"/>
        <v>1.663914180904082</v>
      </c>
      <c r="H20" s="1"/>
    </row>
    <row r="21" spans="2:8" ht="15">
      <c r="B21" s="6" t="s">
        <v>21</v>
      </c>
      <c r="C21" s="7">
        <f>SUM(C4:C20)</f>
        <v>134684</v>
      </c>
      <c r="D21" s="7">
        <f>SUM(D4:D20)</f>
        <v>139008</v>
      </c>
      <c r="E21" s="7">
        <f t="shared" si="2"/>
        <v>273692</v>
      </c>
      <c r="F21" s="8">
        <f t="shared" si="0"/>
        <v>-49.210060944419276</v>
      </c>
      <c r="G21" s="8">
        <f t="shared" si="1"/>
        <v>50.789939055580724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="98" zoomScaleNormal="98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298</v>
      </c>
      <c r="D4" s="4">
        <v>297</v>
      </c>
      <c r="E4" s="4">
        <v>750</v>
      </c>
      <c r="F4" s="5">
        <f aca="true" t="shared" si="0" ref="F4:F21">(C4*100/$E$21)*-1</f>
        <v>-0.890136806260828</v>
      </c>
      <c r="G4" s="5">
        <f aca="true" t="shared" si="1" ref="G4:G21">D4*100/$E$21</f>
        <v>0.8871497699982078</v>
      </c>
      <c r="H4" s="1"/>
    </row>
    <row r="5" spans="2:8" ht="15">
      <c r="B5" s="3" t="s">
        <v>5</v>
      </c>
      <c r="C5" s="4">
        <v>431</v>
      </c>
      <c r="D5" s="4">
        <v>393</v>
      </c>
      <c r="E5" s="4">
        <v>1257</v>
      </c>
      <c r="F5" s="5">
        <f t="shared" si="0"/>
        <v>-1.2874126291893184</v>
      </c>
      <c r="G5" s="5">
        <f t="shared" si="1"/>
        <v>1.1739052512097496</v>
      </c>
      <c r="H5" s="1"/>
    </row>
    <row r="6" spans="2:8" ht="15">
      <c r="B6" s="3" t="s">
        <v>6</v>
      </c>
      <c r="C6" s="4">
        <v>775</v>
      </c>
      <c r="D6" s="4">
        <v>739</v>
      </c>
      <c r="E6" s="4">
        <v>1056</v>
      </c>
      <c r="F6" s="5">
        <f t="shared" si="0"/>
        <v>-2.314953103530677</v>
      </c>
      <c r="G6" s="5">
        <f t="shared" si="1"/>
        <v>2.207419798076349</v>
      </c>
      <c r="H6" s="1"/>
    </row>
    <row r="7" spans="2:8" ht="15">
      <c r="B7" s="3" t="s">
        <v>7</v>
      </c>
      <c r="C7" s="4">
        <v>1157</v>
      </c>
      <c r="D7" s="4">
        <v>1084</v>
      </c>
      <c r="E7" s="4">
        <v>2438</v>
      </c>
      <c r="F7" s="5">
        <f t="shared" si="0"/>
        <v>-3.456000955851604</v>
      </c>
      <c r="G7" s="5">
        <f t="shared" si="1"/>
        <v>3.237947308680327</v>
      </c>
      <c r="H7" s="1"/>
    </row>
    <row r="8" spans="2:8" ht="15">
      <c r="B8" s="3" t="s">
        <v>8</v>
      </c>
      <c r="C8" s="4">
        <v>1241</v>
      </c>
      <c r="D8" s="4">
        <v>1247</v>
      </c>
      <c r="E8" s="4">
        <v>817</v>
      </c>
      <c r="F8" s="5">
        <f t="shared" si="0"/>
        <v>-3.7069120019117032</v>
      </c>
      <c r="G8" s="5">
        <f t="shared" si="1"/>
        <v>3.7248342194874247</v>
      </c>
      <c r="H8" s="1"/>
    </row>
    <row r="9" spans="2:8" ht="15">
      <c r="B9" s="3" t="s">
        <v>9</v>
      </c>
      <c r="C9" s="4">
        <v>353</v>
      </c>
      <c r="D9" s="4">
        <v>392</v>
      </c>
      <c r="E9" s="4">
        <v>578</v>
      </c>
      <c r="F9" s="5">
        <f t="shared" si="0"/>
        <v>-1.0544238007049405</v>
      </c>
      <c r="G9" s="5">
        <f t="shared" si="1"/>
        <v>1.1709182149471296</v>
      </c>
      <c r="H9" s="1"/>
    </row>
    <row r="10" spans="2:8" ht="15">
      <c r="B10" s="3" t="s">
        <v>10</v>
      </c>
      <c r="C10" s="4">
        <v>317</v>
      </c>
      <c r="D10" s="4">
        <v>415</v>
      </c>
      <c r="E10" s="4">
        <v>1002</v>
      </c>
      <c r="F10" s="5">
        <f t="shared" si="0"/>
        <v>-0.9468904952506123</v>
      </c>
      <c r="G10" s="5">
        <f t="shared" si="1"/>
        <v>1.2396200489873948</v>
      </c>
      <c r="H10" s="1"/>
    </row>
    <row r="11" spans="2:8" ht="15">
      <c r="B11" s="3" t="s">
        <v>11</v>
      </c>
      <c r="C11" s="4">
        <v>436</v>
      </c>
      <c r="D11" s="4">
        <v>671</v>
      </c>
      <c r="E11" s="4">
        <v>1682</v>
      </c>
      <c r="F11" s="5">
        <f t="shared" si="0"/>
        <v>-1.3023478105024195</v>
      </c>
      <c r="G11" s="5">
        <f t="shared" si="1"/>
        <v>2.0043013322181733</v>
      </c>
      <c r="H11" s="1"/>
    </row>
    <row r="12" spans="2:8" ht="15">
      <c r="B12" s="3" t="s">
        <v>12</v>
      </c>
      <c r="C12" s="4">
        <v>637</v>
      </c>
      <c r="D12" s="4">
        <v>1058</v>
      </c>
      <c r="E12" s="4">
        <v>2604</v>
      </c>
      <c r="F12" s="5">
        <f t="shared" si="0"/>
        <v>-1.9027420992890853</v>
      </c>
      <c r="G12" s="5">
        <f t="shared" si="1"/>
        <v>3.1602843658522013</v>
      </c>
      <c r="H12" s="1"/>
    </row>
    <row r="13" spans="2:8" ht="15">
      <c r="B13" s="3" t="s">
        <v>13</v>
      </c>
      <c r="C13" s="4">
        <v>897</v>
      </c>
      <c r="D13" s="4">
        <v>1397</v>
      </c>
      <c r="E13" s="4">
        <v>3455</v>
      </c>
      <c r="F13" s="5">
        <f t="shared" si="0"/>
        <v>-2.679371527570345</v>
      </c>
      <c r="G13" s="5">
        <f t="shared" si="1"/>
        <v>4.172889658880459</v>
      </c>
      <c r="H13" s="1"/>
    </row>
    <row r="14" spans="2:8" ht="15">
      <c r="B14" s="3" t="s">
        <v>14</v>
      </c>
      <c r="C14" s="4">
        <v>1215</v>
      </c>
      <c r="D14" s="4">
        <v>1976</v>
      </c>
      <c r="E14" s="4">
        <v>3795</v>
      </c>
      <c r="F14" s="5">
        <f t="shared" si="0"/>
        <v>-3.6292490590835773</v>
      </c>
      <c r="G14" s="5">
        <f t="shared" si="1"/>
        <v>5.902383654937571</v>
      </c>
      <c r="H14" s="1"/>
    </row>
    <row r="15" spans="2:8" ht="15">
      <c r="B15" s="3" t="s">
        <v>15</v>
      </c>
      <c r="C15" s="4">
        <v>1554</v>
      </c>
      <c r="D15" s="4">
        <v>2266</v>
      </c>
      <c r="E15" s="4">
        <v>3318</v>
      </c>
      <c r="F15" s="5">
        <f t="shared" si="0"/>
        <v>-4.641854352111834</v>
      </c>
      <c r="G15" s="5">
        <f t="shared" si="1"/>
        <v>6.7686241710974375</v>
      </c>
      <c r="H15" s="1"/>
    </row>
    <row r="16" spans="2:8" ht="15">
      <c r="B16" s="3" t="s">
        <v>16</v>
      </c>
      <c r="C16" s="4">
        <v>1535</v>
      </c>
      <c r="D16" s="4">
        <v>2095</v>
      </c>
      <c r="E16" s="4">
        <v>3199</v>
      </c>
      <c r="F16" s="5">
        <f t="shared" si="0"/>
        <v>-4.58510066312205</v>
      </c>
      <c r="G16" s="5">
        <f t="shared" si="1"/>
        <v>6.2578409701893785</v>
      </c>
      <c r="H16" s="1"/>
    </row>
    <row r="17" spans="2:8" ht="15">
      <c r="B17" s="3" t="s">
        <v>17</v>
      </c>
      <c r="C17" s="4">
        <v>1347</v>
      </c>
      <c r="D17" s="4">
        <v>1870</v>
      </c>
      <c r="E17" s="4">
        <v>2232</v>
      </c>
      <c r="F17" s="5">
        <f t="shared" si="0"/>
        <v>-4.0235378457494475</v>
      </c>
      <c r="G17" s="5">
        <f t="shared" si="1"/>
        <v>5.5857578110998265</v>
      </c>
      <c r="H17" s="1"/>
    </row>
    <row r="18" spans="2:8" ht="15">
      <c r="B18" s="3" t="s">
        <v>18</v>
      </c>
      <c r="C18" s="4">
        <v>1099</v>
      </c>
      <c r="D18" s="4">
        <v>1430</v>
      </c>
      <c r="E18" s="4">
        <v>1331</v>
      </c>
      <c r="F18" s="5">
        <f t="shared" si="0"/>
        <v>-3.282752852619631</v>
      </c>
      <c r="G18" s="5">
        <f t="shared" si="1"/>
        <v>4.271461855546926</v>
      </c>
      <c r="H18" s="1"/>
    </row>
    <row r="19" spans="2:8" ht="15">
      <c r="B19" s="3" t="s">
        <v>19</v>
      </c>
      <c r="C19" s="4">
        <v>681</v>
      </c>
      <c r="D19" s="4">
        <v>957</v>
      </c>
      <c r="E19" s="4">
        <v>570</v>
      </c>
      <c r="F19" s="5">
        <f t="shared" si="0"/>
        <v>-2.0341716948443755</v>
      </c>
      <c r="G19" s="5">
        <f t="shared" si="1"/>
        <v>2.8585937033275584</v>
      </c>
      <c r="H19" s="1"/>
    </row>
    <row r="20" spans="2:8" ht="15">
      <c r="B20" s="3" t="s">
        <v>20</v>
      </c>
      <c r="C20" s="4">
        <v>478</v>
      </c>
      <c r="D20" s="4">
        <v>740</v>
      </c>
      <c r="E20" s="4">
        <v>561</v>
      </c>
      <c r="F20" s="5">
        <f t="shared" si="0"/>
        <v>-1.4278033335324691</v>
      </c>
      <c r="G20" s="5">
        <f t="shared" si="1"/>
        <v>2.210406834338969</v>
      </c>
      <c r="H20" s="1"/>
    </row>
    <row r="21" spans="2:8" ht="15">
      <c r="B21" s="6" t="s">
        <v>21</v>
      </c>
      <c r="C21" s="7">
        <f>SUM(C4:C20)</f>
        <v>14451</v>
      </c>
      <c r="D21" s="7">
        <f>SUM(D4:D20)</f>
        <v>19027</v>
      </c>
      <c r="E21" s="7">
        <f aca="true" t="shared" si="2" ref="E21">SUM(C21:D21)</f>
        <v>33478</v>
      </c>
      <c r="F21" s="8">
        <f t="shared" si="0"/>
        <v>-43.16566103112492</v>
      </c>
      <c r="G21" s="8">
        <f t="shared" si="1"/>
        <v>56.83433896887508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dcterms:created xsi:type="dcterms:W3CDTF">2013-10-17T01:41:50Z</dcterms:created>
  <dcterms:modified xsi:type="dcterms:W3CDTF">2024-05-20T18:33:22Z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